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3.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drawings/drawing4.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drawings/drawing5.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drawings/drawing6.xml" ContentType="application/vnd.openxmlformats-officedocument.drawing+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drawings/drawing7.xml" ContentType="application/vnd.openxmlformats-officedocument.drawing+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drawings/drawing8.xml" ContentType="application/vnd.openxmlformats-officedocument.drawing+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drawings/drawing9.xml" ContentType="application/vnd.openxmlformats-officedocument.drawing+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drawings/drawing10.xml" ContentType="application/vnd.openxmlformats-officedocument.drawing+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drawings/drawing11.xml" ContentType="application/vnd.openxmlformats-officedocument.drawing+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drawings/drawing12.xml" ContentType="application/vnd.openxmlformats-officedocument.drawing+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drawings/drawing13.xml" ContentType="application/vnd.openxmlformats-officedocument.drawing+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drawings/drawing14.xml" ContentType="application/vnd.openxmlformats-officedocument.drawing+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drawings/drawing15.xml" ContentType="application/vnd.openxmlformats-officedocument.drawing+xml"/>
  <Override PartName="/xl/ctrlProps/ctrlProp320.xml" ContentType="application/vnd.ms-excel.controlproperties+xml"/>
  <Override PartName="/xl/drawings/drawing16.xml" ContentType="application/vnd.openxmlformats-officedocument.drawing+xml"/>
  <Override PartName="/xl/ctrlProps/ctrlProp321.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https://myhavi-my.sharepoint.com/personal/laura_born_havi_com/Documents/PPSV Bussloo/Kring Berkel IJssel/Outdoor 2025/Selecties/Uitslagen voor website/"/>
    </mc:Choice>
  </mc:AlternateContent>
  <xr:revisionPtr revIDLastSave="0" documentId="8_{DACC7604-340A-4F62-A1C5-C0BD71F2AE61}" xr6:coauthVersionLast="47" xr6:coauthVersionMax="47" xr10:uidLastSave="{00000000-0000-0000-0000-000000000000}"/>
  <bookViews>
    <workbookView xWindow="-110" yWindow="-110" windowWidth="19420" windowHeight="10300" tabRatio="844" activeTab="10" xr2:uid="{00000000-000D-0000-FFFF-FFFF00000000}"/>
  </bookViews>
  <sheets>
    <sheet name="Informatie" sheetId="162" r:id="rId1"/>
    <sheet name="BB" sheetId="217" r:id="rId2"/>
    <sheet name="B" sheetId="219" r:id="rId3"/>
    <sheet name="L1" sheetId="222" r:id="rId4"/>
    <sheet name="L2" sheetId="226" r:id="rId5"/>
    <sheet name="L1 - L2" sheetId="151" state="hidden" r:id="rId6"/>
    <sheet name="M1" sheetId="231" r:id="rId7"/>
    <sheet name="M2" sheetId="232" r:id="rId8"/>
    <sheet name="M1 - M2" sheetId="237" state="hidden" r:id="rId9"/>
    <sheet name="Z1" sheetId="233" r:id="rId10"/>
    <sheet name="Z2" sheetId="234" r:id="rId11"/>
    <sheet name="ZZL" sheetId="235" r:id="rId12"/>
    <sheet name="Z1 - Z2" sheetId="238" state="hidden" r:id="rId13"/>
    <sheet name="Kampioenen" sheetId="59" r:id="rId14"/>
    <sheet name="Diversen" sheetId="123" r:id="rId15"/>
    <sheet name="Instellingen" sheetId="79" r:id="rId16"/>
    <sheet name="Afvaardiging" sheetId="5" r:id="rId17"/>
  </sheets>
  <definedNames>
    <definedName name="_xlnm.Print_Titles" localSheetId="16">Afvaardiging!$3:$4</definedName>
    <definedName name="_xlnm.Print_Titles" localSheetId="14">Diversen!$8:$8</definedName>
    <definedName name="_xlnm.Print_Titles" localSheetId="13">Kampioenen!$4:$4</definedName>
    <definedName name="Dressuur" localSheetId="14">Diversen!#REF!</definedName>
    <definedName name="Dressuur_1" localSheetId="14">Diversen!#REF!</definedName>
    <definedName name="Dressuur_10" localSheetId="14">Diversen!#REF!</definedName>
    <definedName name="Dressuur_12" localSheetId="14">Diversen!#REF!</definedName>
    <definedName name="Dressuur_2" localSheetId="14">Diversen!#REF!</definedName>
    <definedName name="Dressuur_3" localSheetId="14">Diversen!#REF!</definedName>
    <definedName name="Dressuur_4" localSheetId="14">Diversen!#REF!</definedName>
    <definedName name="Dressuur_5" localSheetId="14">Diversen!#REF!</definedName>
    <definedName name="Dressuur_6" localSheetId="14">Diversen!#REF!</definedName>
    <definedName name="Dressuur_7" localSheetId="14">Diversen!#REF!</definedName>
    <definedName name="Dressuur_8" localSheetId="14">Diversen!#REF!</definedName>
    <definedName name="Dressuur_9" localSheetId="14">Diversen!#REF!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C11" i="234" l="1"/>
  <c r="BI11" i="234" s="1"/>
  <c r="BC13" i="234"/>
  <c r="BI13" i="234" s="1"/>
  <c r="BC12" i="234"/>
  <c r="BI12" i="234" s="1"/>
  <c r="BC10" i="234"/>
  <c r="BI10" i="234" s="1"/>
  <c r="BC9" i="234"/>
  <c r="BI9" i="234" s="1"/>
  <c r="Z11" i="234"/>
  <c r="Z13" i="234"/>
  <c r="Z12" i="234"/>
  <c r="Z10" i="234"/>
  <c r="Z9" i="234"/>
  <c r="R11" i="234"/>
  <c r="R13" i="234"/>
  <c r="R12" i="234"/>
  <c r="R10" i="234"/>
  <c r="R9" i="234"/>
  <c r="J11" i="234"/>
  <c r="J13" i="234"/>
  <c r="J12" i="234"/>
  <c r="J10" i="234"/>
  <c r="J9" i="234"/>
  <c r="BC14" i="233"/>
  <c r="BI14" i="233" s="1"/>
  <c r="BC19" i="233"/>
  <c r="BI19" i="233" s="1"/>
  <c r="BC16" i="233"/>
  <c r="BI16" i="233" s="1"/>
  <c r="BC18" i="233"/>
  <c r="BI18" i="233" s="1"/>
  <c r="BC15" i="233"/>
  <c r="BI15" i="233" s="1"/>
  <c r="BC17" i="233"/>
  <c r="BI17" i="233" s="1"/>
  <c r="BC13" i="233"/>
  <c r="BI13" i="233" s="1"/>
  <c r="BC12" i="233"/>
  <c r="BI12" i="233" s="1"/>
  <c r="BC11" i="233"/>
  <c r="BI11" i="233" s="1"/>
  <c r="BC10" i="233"/>
  <c r="BI10" i="233" s="1"/>
  <c r="BC9" i="233"/>
  <c r="BI9" i="233" s="1"/>
  <c r="Z14" i="233"/>
  <c r="Z19" i="233"/>
  <c r="Z16" i="233"/>
  <c r="Z18" i="233"/>
  <c r="Z15" i="233"/>
  <c r="Z17" i="233"/>
  <c r="Z13" i="233"/>
  <c r="Z12" i="233"/>
  <c r="Z11" i="233"/>
  <c r="Z10" i="233"/>
  <c r="Z9" i="233"/>
  <c r="R14" i="233"/>
  <c r="R19" i="233"/>
  <c r="BD19" i="233" s="1"/>
  <c r="BJ19" i="233" s="1"/>
  <c r="R16" i="233"/>
  <c r="R18" i="233"/>
  <c r="R15" i="233"/>
  <c r="R17" i="233"/>
  <c r="R13" i="233"/>
  <c r="R12" i="233"/>
  <c r="R11" i="233"/>
  <c r="R10" i="233"/>
  <c r="R9" i="233"/>
  <c r="J14" i="233"/>
  <c r="BD14" i="233" s="1"/>
  <c r="BJ14" i="233" s="1"/>
  <c r="J19" i="233"/>
  <c r="J16" i="233"/>
  <c r="J18" i="233"/>
  <c r="J15" i="233"/>
  <c r="J17" i="233"/>
  <c r="J13" i="233"/>
  <c r="J12" i="233"/>
  <c r="J11" i="233"/>
  <c r="J10" i="233"/>
  <c r="J9" i="233"/>
  <c r="BD9" i="233" s="1"/>
  <c r="BJ9" i="233" s="1"/>
  <c r="BC10" i="235"/>
  <c r="BI10" i="235" s="1"/>
  <c r="BC11" i="235"/>
  <c r="BI11" i="235" s="1"/>
  <c r="BC12" i="235"/>
  <c r="BI12" i="235" s="1"/>
  <c r="BC9" i="235"/>
  <c r="BI9" i="235" s="1"/>
  <c r="Z10" i="235"/>
  <c r="Z11" i="235"/>
  <c r="Z12" i="235"/>
  <c r="Z9" i="235"/>
  <c r="R10" i="235"/>
  <c r="R11" i="235"/>
  <c r="R12" i="235"/>
  <c r="R9" i="235"/>
  <c r="J10" i="235"/>
  <c r="J11" i="235"/>
  <c r="J12" i="235"/>
  <c r="J9" i="235"/>
  <c r="BC12" i="232"/>
  <c r="BI12" i="232" s="1"/>
  <c r="BC13" i="232"/>
  <c r="BI13" i="232" s="1"/>
  <c r="BC14" i="232"/>
  <c r="BI14" i="232" s="1"/>
  <c r="BC11" i="232"/>
  <c r="BI11" i="232" s="1"/>
  <c r="BC10" i="232"/>
  <c r="BI10" i="232" s="1"/>
  <c r="BC9" i="232"/>
  <c r="BI9" i="232" s="1"/>
  <c r="Z14" i="232"/>
  <c r="Z13" i="232"/>
  <c r="Z12" i="232"/>
  <c r="Z11" i="232"/>
  <c r="Z10" i="232"/>
  <c r="Z9" i="232"/>
  <c r="R14" i="232"/>
  <c r="BD14" i="232" s="1"/>
  <c r="R13" i="232"/>
  <c r="R12" i="232"/>
  <c r="R11" i="232"/>
  <c r="R10" i="232"/>
  <c r="R9" i="232"/>
  <c r="J14" i="232"/>
  <c r="J13" i="232"/>
  <c r="J12" i="232"/>
  <c r="J11" i="232"/>
  <c r="J10" i="232"/>
  <c r="J9" i="232"/>
  <c r="BC14" i="231"/>
  <c r="BI14" i="231" s="1"/>
  <c r="BC13" i="231"/>
  <c r="BI13" i="231" s="1"/>
  <c r="BC12" i="231"/>
  <c r="BI12" i="231" s="1"/>
  <c r="BC10" i="231"/>
  <c r="BI10" i="231" s="1"/>
  <c r="BC11" i="231"/>
  <c r="BI11" i="231" s="1"/>
  <c r="BC9" i="231"/>
  <c r="BI9" i="231" s="1"/>
  <c r="Z14" i="231"/>
  <c r="Z13" i="231"/>
  <c r="Z12" i="231"/>
  <c r="Z10" i="231"/>
  <c r="Z11" i="231"/>
  <c r="Z9" i="231"/>
  <c r="R14" i="231"/>
  <c r="R13" i="231"/>
  <c r="R12" i="231"/>
  <c r="R10" i="231"/>
  <c r="R11" i="231"/>
  <c r="R9" i="231"/>
  <c r="J14" i="231"/>
  <c r="J13" i="231"/>
  <c r="J12" i="231"/>
  <c r="J10" i="231"/>
  <c r="J11" i="231"/>
  <c r="J9" i="231"/>
  <c r="BI12" i="226"/>
  <c r="BC13" i="226"/>
  <c r="BI13" i="226" s="1"/>
  <c r="BC12" i="226"/>
  <c r="BC11" i="226"/>
  <c r="BI11" i="226" s="1"/>
  <c r="BC10" i="226"/>
  <c r="BI10" i="226" s="1"/>
  <c r="BC9" i="226"/>
  <c r="BI9" i="226" s="1"/>
  <c r="Z13" i="226"/>
  <c r="Z12" i="226"/>
  <c r="Z11" i="226"/>
  <c r="Z10" i="226"/>
  <c r="Z9" i="226"/>
  <c r="R13" i="226"/>
  <c r="R12" i="226"/>
  <c r="R11" i="226"/>
  <c r="R10" i="226"/>
  <c r="R9" i="226"/>
  <c r="J13" i="226"/>
  <c r="J12" i="226"/>
  <c r="BD12" i="226" s="1"/>
  <c r="BJ12" i="226" s="1"/>
  <c r="J11" i="226"/>
  <c r="J10" i="226"/>
  <c r="J9" i="226"/>
  <c r="BC20" i="222"/>
  <c r="BI20" i="222" s="1"/>
  <c r="BC19" i="222"/>
  <c r="BI19" i="222" s="1"/>
  <c r="BC18" i="222"/>
  <c r="BI18" i="222" s="1"/>
  <c r="BC17" i="222"/>
  <c r="BI17" i="222" s="1"/>
  <c r="BC16" i="222"/>
  <c r="BI16" i="222" s="1"/>
  <c r="BC14" i="222"/>
  <c r="BI14" i="222" s="1"/>
  <c r="BC15" i="222"/>
  <c r="BI15" i="222" s="1"/>
  <c r="BC13" i="222"/>
  <c r="BI13" i="222" s="1"/>
  <c r="BC10" i="222"/>
  <c r="BI10" i="222" s="1"/>
  <c r="BC11" i="222"/>
  <c r="BI11" i="222" s="1"/>
  <c r="BC12" i="222"/>
  <c r="BI12" i="222" s="1"/>
  <c r="BC9" i="222"/>
  <c r="BI9" i="222" s="1"/>
  <c r="Z20" i="222"/>
  <c r="Z19" i="222"/>
  <c r="Z18" i="222"/>
  <c r="Z17" i="222"/>
  <c r="Z16" i="222"/>
  <c r="Z14" i="222"/>
  <c r="Z15" i="222"/>
  <c r="Z13" i="222"/>
  <c r="Z10" i="222"/>
  <c r="Z11" i="222"/>
  <c r="Z12" i="222"/>
  <c r="Z9" i="222"/>
  <c r="R20" i="222"/>
  <c r="R19" i="222"/>
  <c r="R18" i="222"/>
  <c r="R17" i="222"/>
  <c r="R16" i="222"/>
  <c r="R14" i="222"/>
  <c r="R15" i="222"/>
  <c r="R13" i="222"/>
  <c r="R10" i="222"/>
  <c r="R11" i="222"/>
  <c r="R12" i="222"/>
  <c r="R9" i="222"/>
  <c r="J20" i="222"/>
  <c r="BD20" i="222" s="1"/>
  <c r="BJ20" i="222" s="1"/>
  <c r="J19" i="222"/>
  <c r="BD19" i="222" s="1"/>
  <c r="BJ19" i="222" s="1"/>
  <c r="J18" i="222"/>
  <c r="BD18" i="222" s="1"/>
  <c r="BJ18" i="222" s="1"/>
  <c r="J17" i="222"/>
  <c r="J16" i="222"/>
  <c r="BD16" i="222" s="1"/>
  <c r="BJ16" i="222" s="1"/>
  <c r="J14" i="222"/>
  <c r="J15" i="222"/>
  <c r="BD15" i="222" s="1"/>
  <c r="BJ15" i="222" s="1"/>
  <c r="J13" i="222"/>
  <c r="BD13" i="222" s="1"/>
  <c r="BJ13" i="222" s="1"/>
  <c r="J10" i="222"/>
  <c r="BD10" i="222" s="1"/>
  <c r="BJ10" i="222" s="1"/>
  <c r="J11" i="222"/>
  <c r="J12" i="222"/>
  <c r="J9" i="222"/>
  <c r="BD9" i="222" s="1"/>
  <c r="BJ9" i="222" s="1"/>
  <c r="BC19" i="219"/>
  <c r="BI19" i="219" s="1"/>
  <c r="BC18" i="219"/>
  <c r="BI18" i="219" s="1"/>
  <c r="BC17" i="219"/>
  <c r="BI17" i="219" s="1"/>
  <c r="BC16" i="219"/>
  <c r="BI16" i="219" s="1"/>
  <c r="BC15" i="219"/>
  <c r="BI15" i="219" s="1"/>
  <c r="BC14" i="219"/>
  <c r="BI14" i="219" s="1"/>
  <c r="BC13" i="219"/>
  <c r="BI13" i="219" s="1"/>
  <c r="BC12" i="219"/>
  <c r="BI12" i="219" s="1"/>
  <c r="BC11" i="219"/>
  <c r="BI11" i="219" s="1"/>
  <c r="BC10" i="219"/>
  <c r="BI10" i="219" s="1"/>
  <c r="BC9" i="219"/>
  <c r="BI9" i="219" s="1"/>
  <c r="Z19" i="219"/>
  <c r="Z18" i="219"/>
  <c r="Z17" i="219"/>
  <c r="Z16" i="219"/>
  <c r="Z15" i="219"/>
  <c r="Z14" i="219"/>
  <c r="Z13" i="219"/>
  <c r="Z12" i="219"/>
  <c r="Z11" i="219"/>
  <c r="Z10" i="219"/>
  <c r="Z9" i="219"/>
  <c r="R19" i="219"/>
  <c r="R18" i="219"/>
  <c r="BD18" i="219" s="1"/>
  <c r="BJ18" i="219" s="1"/>
  <c r="R17" i="219"/>
  <c r="R16" i="219"/>
  <c r="R15" i="219"/>
  <c r="R14" i="219"/>
  <c r="R13" i="219"/>
  <c r="R12" i="219"/>
  <c r="R11" i="219"/>
  <c r="R10" i="219"/>
  <c r="R9" i="219"/>
  <c r="J19" i="219"/>
  <c r="BD19" i="219" s="1"/>
  <c r="BJ19" i="219" s="1"/>
  <c r="J18" i="219"/>
  <c r="J17" i="219"/>
  <c r="J16" i="219"/>
  <c r="BD16" i="219" s="1"/>
  <c r="BJ16" i="219" s="1"/>
  <c r="J15" i="219"/>
  <c r="J14" i="219"/>
  <c r="J13" i="219"/>
  <c r="J12" i="219"/>
  <c r="J11" i="219"/>
  <c r="BD11" i="219" s="1"/>
  <c r="BJ11" i="219" s="1"/>
  <c r="J10" i="219"/>
  <c r="BD10" i="219" s="1"/>
  <c r="BJ10" i="219" s="1"/>
  <c r="J9" i="219"/>
  <c r="BD9" i="219" s="1"/>
  <c r="BJ9" i="219" s="1"/>
  <c r="J4" i="5"/>
  <c r="I4" i="5"/>
  <c r="BD13" i="234" l="1"/>
  <c r="BJ13" i="234" s="1"/>
  <c r="BD11" i="234"/>
  <c r="BJ11" i="234" s="1"/>
  <c r="BD9" i="234"/>
  <c r="BJ9" i="234" s="1"/>
  <c r="BD10" i="234"/>
  <c r="BJ10" i="234" s="1"/>
  <c r="BD12" i="234"/>
  <c r="BJ12" i="234" s="1"/>
  <c r="BD10" i="233"/>
  <c r="BJ10" i="233" s="1"/>
  <c r="BD11" i="233"/>
  <c r="BJ11" i="233" s="1"/>
  <c r="BD13" i="233"/>
  <c r="BJ13" i="233" s="1"/>
  <c r="BD17" i="233"/>
  <c r="BJ17" i="233" s="1"/>
  <c r="BD15" i="233"/>
  <c r="BJ15" i="233" s="1"/>
  <c r="BD18" i="233"/>
  <c r="BJ18" i="233" s="1"/>
  <c r="BD16" i="233"/>
  <c r="BJ16" i="233" s="1"/>
  <c r="BD12" i="233"/>
  <c r="BJ12" i="233" s="1"/>
  <c r="BD11" i="235"/>
  <c r="BJ11" i="235" s="1"/>
  <c r="BD10" i="235"/>
  <c r="BJ10" i="235" s="1"/>
  <c r="BD9" i="235"/>
  <c r="BJ9" i="235" s="1"/>
  <c r="BD12" i="235"/>
  <c r="BJ12" i="235" s="1"/>
  <c r="BD10" i="232"/>
  <c r="BJ10" i="232" s="1"/>
  <c r="BD11" i="232"/>
  <c r="BJ11" i="232" s="1"/>
  <c r="BD9" i="232"/>
  <c r="BJ9" i="232" s="1"/>
  <c r="BD13" i="232"/>
  <c r="BJ13" i="232" s="1"/>
  <c r="BD12" i="232"/>
  <c r="BJ12" i="232" s="1"/>
  <c r="BJ14" i="232"/>
  <c r="BD10" i="231"/>
  <c r="BJ10" i="231" s="1"/>
  <c r="BD11" i="231"/>
  <c r="BJ11" i="231" s="1"/>
  <c r="BD12" i="231"/>
  <c r="BJ12" i="231" s="1"/>
  <c r="BD9" i="231"/>
  <c r="BJ9" i="231" s="1"/>
  <c r="BD13" i="231"/>
  <c r="BJ13" i="231" s="1"/>
  <c r="BD14" i="231"/>
  <c r="BJ14" i="231" s="1"/>
  <c r="BD9" i="226"/>
  <c r="BJ9" i="226" s="1"/>
  <c r="BD10" i="226"/>
  <c r="BJ10" i="226" s="1"/>
  <c r="BD11" i="226"/>
  <c r="BJ11" i="226" s="1"/>
  <c r="BD13" i="226"/>
  <c r="BJ13" i="226" s="1"/>
  <c r="BD11" i="222"/>
  <c r="BJ11" i="222" s="1"/>
  <c r="BD14" i="222"/>
  <c r="BJ14" i="222" s="1"/>
  <c r="BD12" i="222"/>
  <c r="BJ12" i="222" s="1"/>
  <c r="BD17" i="222"/>
  <c r="BJ17" i="222" s="1"/>
  <c r="BD12" i="219"/>
  <c r="BJ12" i="219" s="1"/>
  <c r="BD14" i="219"/>
  <c r="BJ14" i="219" s="1"/>
  <c r="BD13" i="219"/>
  <c r="BJ13" i="219" s="1"/>
  <c r="BD15" i="219"/>
  <c r="BJ15" i="219" s="1"/>
  <c r="BD17" i="219"/>
  <c r="BJ17" i="219" s="1"/>
  <c r="AU7" i="238"/>
  <c r="AM7" i="238"/>
  <c r="AE7" i="238"/>
  <c r="W7" i="238"/>
  <c r="O7" i="238"/>
  <c r="G7" i="238"/>
  <c r="AU6" i="238"/>
  <c r="AM6" i="238"/>
  <c r="AE6" i="238"/>
  <c r="W6" i="238"/>
  <c r="O6" i="238"/>
  <c r="G6" i="238"/>
  <c r="O5" i="238"/>
  <c r="O4" i="238"/>
  <c r="BE2" i="238" s="1"/>
  <c r="BL3" i="238"/>
  <c r="C3" i="238"/>
  <c r="BC2" i="238"/>
  <c r="AX2" i="238"/>
  <c r="AP2" i="238"/>
  <c r="AH2" i="238"/>
  <c r="Z2" i="238"/>
  <c r="R2" i="238"/>
  <c r="J2" i="238"/>
  <c r="D2" i="238"/>
  <c r="AU7" i="237"/>
  <c r="AM7" i="237"/>
  <c r="AE7" i="237"/>
  <c r="W7" i="237"/>
  <c r="O7" i="237"/>
  <c r="G7" i="237"/>
  <c r="AU6" i="237"/>
  <c r="AM6" i="237"/>
  <c r="AE6" i="237"/>
  <c r="W6" i="237"/>
  <c r="O6" i="237"/>
  <c r="G6" i="237"/>
  <c r="O5" i="237"/>
  <c r="O4" i="237"/>
  <c r="BE2" i="237" s="1"/>
  <c r="BL3" i="237"/>
  <c r="C3" i="237"/>
  <c r="BC2" i="237"/>
  <c r="AX2" i="237"/>
  <c r="AP2" i="237"/>
  <c r="AH2" i="237"/>
  <c r="Z2" i="237"/>
  <c r="R2" i="237"/>
  <c r="BD2" i="237" s="1"/>
  <c r="BJ2" i="237" s="1"/>
  <c r="J2" i="237"/>
  <c r="D2" i="237"/>
  <c r="BD2" i="238" l="1"/>
  <c r="BJ2" i="238" s="1"/>
  <c r="BF2" i="237"/>
  <c r="BI2" i="237" s="1"/>
  <c r="BF2" i="238"/>
  <c r="BI2" i="238" s="1"/>
  <c r="AU7" i="235"/>
  <c r="AM7" i="235"/>
  <c r="AE7" i="235"/>
  <c r="AU6" i="235"/>
  <c r="AM6" i="235"/>
  <c r="AE6" i="235"/>
  <c r="O5" i="235"/>
  <c r="O4" i="235"/>
  <c r="BF2" i="235" s="1"/>
  <c r="BL3" i="235"/>
  <c r="C3" i="235"/>
  <c r="BC2" i="235"/>
  <c r="AX2" i="235"/>
  <c r="AP2" i="235"/>
  <c r="AH2" i="235"/>
  <c r="Z2" i="235"/>
  <c r="R2" i="235"/>
  <c r="J2" i="235"/>
  <c r="D2" i="235"/>
  <c r="AU7" i="234"/>
  <c r="AM7" i="234"/>
  <c r="AE7" i="234"/>
  <c r="AU6" i="234"/>
  <c r="AM6" i="234"/>
  <c r="AE6" i="234"/>
  <c r="O5" i="234"/>
  <c r="O4" i="234"/>
  <c r="BF2" i="234" s="1"/>
  <c r="BL3" i="234"/>
  <c r="C3" i="234"/>
  <c r="BC2" i="234"/>
  <c r="AX2" i="234"/>
  <c r="AP2" i="234"/>
  <c r="AH2" i="234"/>
  <c r="Z2" i="234"/>
  <c r="R2" i="234"/>
  <c r="J2" i="234"/>
  <c r="D2" i="234"/>
  <c r="AU7" i="233"/>
  <c r="AM7" i="233"/>
  <c r="AE7" i="233"/>
  <c r="AU6" i="233"/>
  <c r="AM6" i="233"/>
  <c r="AE6" i="233"/>
  <c r="O5" i="233"/>
  <c r="O4" i="233"/>
  <c r="BE2" i="233" s="1"/>
  <c r="BL3" i="233"/>
  <c r="C3" i="233"/>
  <c r="BC2" i="233"/>
  <c r="AX2" i="233"/>
  <c r="AP2" i="233"/>
  <c r="AH2" i="233"/>
  <c r="Z2" i="233"/>
  <c r="R2" i="233"/>
  <c r="J2" i="233"/>
  <c r="D2" i="233"/>
  <c r="AU7" i="232"/>
  <c r="AM7" i="232"/>
  <c r="AE7" i="232"/>
  <c r="W7" i="232"/>
  <c r="O7" i="232"/>
  <c r="G7" i="232"/>
  <c r="AU6" i="232"/>
  <c r="AM6" i="232"/>
  <c r="AE6" i="232"/>
  <c r="W6" i="232"/>
  <c r="O6" i="232"/>
  <c r="G6" i="232"/>
  <c r="O5" i="232"/>
  <c r="O4" i="232"/>
  <c r="BE2" i="232" s="1"/>
  <c r="BL3" i="232"/>
  <c r="C3" i="232"/>
  <c r="BC2" i="232"/>
  <c r="AX2" i="232"/>
  <c r="AP2" i="232"/>
  <c r="AH2" i="232"/>
  <c r="Z2" i="232"/>
  <c r="R2" i="232"/>
  <c r="J2" i="232"/>
  <c r="D2" i="232"/>
  <c r="AU7" i="231"/>
  <c r="AM7" i="231"/>
  <c r="AE7" i="231"/>
  <c r="W7" i="231"/>
  <c r="O7" i="231"/>
  <c r="G7" i="231"/>
  <c r="AU6" i="231"/>
  <c r="AM6" i="231"/>
  <c r="AE6" i="231"/>
  <c r="W6" i="231"/>
  <c r="O6" i="231"/>
  <c r="G6" i="231"/>
  <c r="O5" i="231"/>
  <c r="O4" i="231"/>
  <c r="BF2" i="231" s="1"/>
  <c r="BL3" i="231"/>
  <c r="C3" i="231"/>
  <c r="BC2" i="231"/>
  <c r="AX2" i="231"/>
  <c r="AP2" i="231"/>
  <c r="AH2" i="231"/>
  <c r="Z2" i="231"/>
  <c r="R2" i="231"/>
  <c r="J2" i="231"/>
  <c r="D2" i="231"/>
  <c r="AU7" i="226"/>
  <c r="AM7" i="226"/>
  <c r="AE7" i="226"/>
  <c r="W7" i="226"/>
  <c r="O7" i="226"/>
  <c r="G7" i="226"/>
  <c r="AU6" i="226"/>
  <c r="AM6" i="226"/>
  <c r="AE6" i="226"/>
  <c r="W6" i="226"/>
  <c r="O6" i="226"/>
  <c r="G6" i="226"/>
  <c r="O5" i="226"/>
  <c r="O4" i="226"/>
  <c r="BF2" i="226" s="1"/>
  <c r="BL3" i="226"/>
  <c r="C3" i="226"/>
  <c r="BC2" i="226"/>
  <c r="AX2" i="226"/>
  <c r="AP2" i="226"/>
  <c r="AH2" i="226"/>
  <c r="Z2" i="226"/>
  <c r="R2" i="226"/>
  <c r="J2" i="226"/>
  <c r="D2" i="226"/>
  <c r="BE2" i="235" l="1"/>
  <c r="BI2" i="235" s="1"/>
  <c r="BD2" i="231"/>
  <c r="BJ2" i="231" s="1"/>
  <c r="BD2" i="232"/>
  <c r="BJ2" i="232" s="1"/>
  <c r="BD2" i="233"/>
  <c r="BJ2" i="233" s="1"/>
  <c r="BD2" i="234"/>
  <c r="BJ2" i="234" s="1"/>
  <c r="BD2" i="235"/>
  <c r="BJ2" i="235" s="1"/>
  <c r="BE2" i="226"/>
  <c r="BI2" i="226" s="1"/>
  <c r="BD2" i="226"/>
  <c r="BJ2" i="226" s="1"/>
  <c r="BE2" i="231"/>
  <c r="BI2" i="231" s="1"/>
  <c r="BF2" i="232"/>
  <c r="BI2" i="232" s="1"/>
  <c r="BE2" i="234"/>
  <c r="BI2" i="234" s="1"/>
  <c r="BF2" i="233"/>
  <c r="BI2" i="233" s="1"/>
  <c r="AU7" i="222"/>
  <c r="AM7" i="222"/>
  <c r="AE7" i="222"/>
  <c r="W7" i="222"/>
  <c r="O7" i="222"/>
  <c r="G7" i="222"/>
  <c r="AU6" i="222"/>
  <c r="AM6" i="222"/>
  <c r="AE6" i="222"/>
  <c r="W6" i="222"/>
  <c r="O6" i="222"/>
  <c r="G6" i="222"/>
  <c r="O5" i="222"/>
  <c r="O4" i="222"/>
  <c r="BE2" i="222" s="1"/>
  <c r="BL3" i="222"/>
  <c r="C3" i="222"/>
  <c r="BC2" i="222"/>
  <c r="AX2" i="222"/>
  <c r="AP2" i="222"/>
  <c r="AH2" i="222"/>
  <c r="Z2" i="222"/>
  <c r="R2" i="222"/>
  <c r="J2" i="222"/>
  <c r="D2" i="222"/>
  <c r="AU7" i="219"/>
  <c r="AM7" i="219"/>
  <c r="AE7" i="219"/>
  <c r="W7" i="219"/>
  <c r="O7" i="219"/>
  <c r="G7" i="219"/>
  <c r="AU6" i="219"/>
  <c r="AM6" i="219"/>
  <c r="AE6" i="219"/>
  <c r="W6" i="219"/>
  <c r="O6" i="219"/>
  <c r="G6" i="219"/>
  <c r="O5" i="219"/>
  <c r="O4" i="219"/>
  <c r="BF2" i="219" s="1"/>
  <c r="BL3" i="219"/>
  <c r="C3" i="219"/>
  <c r="BC2" i="219"/>
  <c r="AX2" i="219"/>
  <c r="AP2" i="219"/>
  <c r="AH2" i="219"/>
  <c r="Z2" i="219"/>
  <c r="R2" i="219"/>
  <c r="J2" i="219"/>
  <c r="D2" i="219"/>
  <c r="AU7" i="217"/>
  <c r="AM7" i="217"/>
  <c r="AE7" i="217"/>
  <c r="W7" i="217"/>
  <c r="O7" i="217"/>
  <c r="G7" i="217"/>
  <c r="AU6" i="217"/>
  <c r="AM6" i="217"/>
  <c r="AE6" i="217"/>
  <c r="W6" i="217"/>
  <c r="O6" i="217"/>
  <c r="G6" i="217"/>
  <c r="O5" i="217"/>
  <c r="O4" i="217"/>
  <c r="BE2" i="217" s="1"/>
  <c r="BL3" i="217"/>
  <c r="C3" i="217"/>
  <c r="BC2" i="217"/>
  <c r="AX2" i="217"/>
  <c r="AP2" i="217"/>
  <c r="AH2" i="217"/>
  <c r="Z2" i="217"/>
  <c r="R2" i="217"/>
  <c r="J2" i="217"/>
  <c r="D2" i="217"/>
  <c r="BF2" i="222" l="1"/>
  <c r="BI2" i="222" s="1"/>
  <c r="BD2" i="222"/>
  <c r="BJ2" i="222" s="1"/>
  <c r="BE2" i="219"/>
  <c r="BI2" i="219" s="1"/>
  <c r="BD2" i="217"/>
  <c r="BJ2" i="217" s="1"/>
  <c r="BD2" i="219"/>
  <c r="BJ2" i="219" s="1"/>
  <c r="BF2" i="217"/>
  <c r="BI2" i="217" s="1"/>
  <c r="B3" i="5" l="1"/>
  <c r="D2" i="123"/>
  <c r="J2" i="123"/>
  <c r="C3" i="123"/>
  <c r="B3" i="59"/>
  <c r="D2" i="151"/>
  <c r="J2" i="151"/>
  <c r="R2" i="151"/>
  <c r="Z2" i="151"/>
  <c r="AH2" i="151"/>
  <c r="AP2" i="151"/>
  <c r="AX2" i="151"/>
  <c r="BC2" i="151"/>
  <c r="C3" i="151"/>
  <c r="BL3" i="151"/>
  <c r="O4" i="151"/>
  <c r="BE2" i="151" s="1"/>
  <c r="O5" i="151"/>
  <c r="G6" i="151"/>
  <c r="O6" i="151"/>
  <c r="W6" i="151"/>
  <c r="AE6" i="151"/>
  <c r="AM6" i="151"/>
  <c r="AU6" i="151"/>
  <c r="G7" i="151"/>
  <c r="O7" i="151"/>
  <c r="W7" i="151"/>
  <c r="AE7" i="151"/>
  <c r="AM7" i="151"/>
  <c r="AU7" i="151"/>
  <c r="BD2" i="151" l="1"/>
  <c r="BJ2" i="151" s="1"/>
  <c r="BF2" i="151"/>
  <c r="BI2" i="151" s="1"/>
</calcChain>
</file>

<file path=xl/sharedStrings.xml><?xml version="1.0" encoding="utf-8"?>
<sst xmlns="http://schemas.openxmlformats.org/spreadsheetml/2006/main" count="1462" uniqueCount="314">
  <si>
    <t>Ruiter/amazone</t>
  </si>
  <si>
    <t>Paard/pony</t>
  </si>
  <si>
    <t>cat.</t>
  </si>
  <si>
    <t>vereniging</t>
  </si>
  <si>
    <t>punten</t>
  </si>
  <si>
    <t>pl.</t>
  </si>
  <si>
    <t>opmerking</t>
  </si>
  <si>
    <t>Comb.nr.</t>
  </si>
  <si>
    <t>Selectie uitslagen</t>
  </si>
  <si>
    <t>Kring:</t>
  </si>
  <si>
    <t>Klasse:</t>
  </si>
  <si>
    <t>Cat.:</t>
  </si>
  <si>
    <t>Plaatsingspunten niet gestart:</t>
  </si>
  <si>
    <t>Aantal reserves:</t>
  </si>
  <si>
    <t>Lokatie:</t>
  </si>
  <si>
    <t>Datum:</t>
  </si>
  <si>
    <t>pl.p.</t>
  </si>
  <si>
    <t>Afv.</t>
  </si>
  <si>
    <t>Res.</t>
  </si>
  <si>
    <t>Pl.</t>
  </si>
  <si>
    <t>Afvaardiging aan de Regio Kampioenschappen</t>
  </si>
  <si>
    <t>Volgnr.</t>
  </si>
  <si>
    <t>Klasse</t>
  </si>
  <si>
    <t>pl.pnt</t>
  </si>
  <si>
    <t>Cat.</t>
  </si>
  <si>
    <t>Vereniging</t>
  </si>
  <si>
    <t>Opmerking</t>
  </si>
  <si>
    <t>B</t>
  </si>
  <si>
    <t>L1</t>
  </si>
  <si>
    <t>L2</t>
  </si>
  <si>
    <t>M1</t>
  </si>
  <si>
    <t>M2</t>
  </si>
  <si>
    <t>Z1</t>
  </si>
  <si>
    <t>Z2</t>
  </si>
  <si>
    <t>Dressuur</t>
  </si>
  <si>
    <t>Pnt. 60% regel</t>
  </si>
  <si>
    <t>pnt.H</t>
  </si>
  <si>
    <t>pnt.tot</t>
  </si>
  <si>
    <t>pnt.C</t>
  </si>
  <si>
    <t>pnt.tot.</t>
  </si>
  <si>
    <t>pnt. H</t>
  </si>
  <si>
    <t>Aantal wedstrijden:</t>
  </si>
  <si>
    <t>Aantal jury's:</t>
  </si>
  <si>
    <t>Aantal afvaardiging Regio:</t>
  </si>
  <si>
    <t>Regio Kampioenen</t>
  </si>
  <si>
    <t>Totaal beste</t>
  </si>
  <si>
    <t>Totaal perc.</t>
  </si>
  <si>
    <t>Totaal pl.pnt.</t>
  </si>
  <si>
    <t>Handicap:</t>
  </si>
  <si>
    <t>Aantal per klasse:</t>
  </si>
  <si>
    <t>L1 - L2</t>
  </si>
  <si>
    <t>M1 - M2</t>
  </si>
  <si>
    <t>Z1 - Z2</t>
  </si>
  <si>
    <t>1=(1,2,3,etc) / 2=(1,3,5,etc)</t>
  </si>
  <si>
    <t>Gegevens:</t>
  </si>
  <si>
    <t>Interval plaatsingspunten:</t>
  </si>
  <si>
    <t>Aantal selectie wedstrijden:</t>
  </si>
  <si>
    <t>Totaal beste plaatsingspunten:</t>
  </si>
  <si>
    <t>Plaatsingspunten 4e wedstrijd:</t>
  </si>
  <si>
    <t>Plaatsingspunten 3e wedstrijd:</t>
  </si>
  <si>
    <t>Plaatsingspunten 2e wedstrijd:</t>
  </si>
  <si>
    <t>Plaatsingspunten 1e wedstrijd:</t>
  </si>
  <si>
    <t>Totaal alle plaatsingspunten:</t>
  </si>
  <si>
    <t>(De laagste waarde heeft voorrang, niet ingevulde gegevens doen niet mee voor de volgorde van het resultaat)</t>
  </si>
  <si>
    <t>(dit is een vaste waarde en heeft de hoogste voorrang)</t>
  </si>
  <si>
    <t>Waarde</t>
  </si>
  <si>
    <t>Totaal behaalde punten beste wedstrijden:</t>
  </si>
  <si>
    <t>Totaal behaalde punten alle wedstrijden:</t>
  </si>
  <si>
    <t>Naam van de Kring:</t>
  </si>
  <si>
    <t>afval</t>
  </si>
  <si>
    <t>Beste</t>
  </si>
  <si>
    <t>Tot.</t>
  </si>
  <si>
    <t>Aantal afval resultaten:</t>
  </si>
  <si>
    <t>ex 1</t>
  </si>
  <si>
    <t>ex 2</t>
  </si>
  <si>
    <t>Ex-aequo punten per wedstrijd</t>
  </si>
  <si>
    <t>1=ja / 0=nee</t>
  </si>
  <si>
    <t>Plaatsingspunten 6e wedstrijd:</t>
  </si>
  <si>
    <t>Plaatsingspunten 5e wedstrijd:</t>
  </si>
  <si>
    <t>Omschrijving</t>
  </si>
  <si>
    <t>Lokatie</t>
  </si>
  <si>
    <t>Datum</t>
  </si>
  <si>
    <t>1e wedstrijd</t>
  </si>
  <si>
    <t>2e wedstrijd</t>
  </si>
  <si>
    <t>3e wedstrijd</t>
  </si>
  <si>
    <t>4e wedstrijd</t>
  </si>
  <si>
    <t>5e wedstrijd</t>
  </si>
  <si>
    <t>6e wedstrijd</t>
  </si>
  <si>
    <t>Wedstrijd nummer:</t>
  </si>
  <si>
    <t>perc.</t>
  </si>
  <si>
    <t>klasse</t>
  </si>
  <si>
    <t>Selectie wedstrijd</t>
  </si>
  <si>
    <t>Plaatsingspunten niet gefinisht</t>
  </si>
  <si>
    <t>Blanko is volgens plaatsing</t>
  </si>
  <si>
    <t>Volgorde ex-aequo regeling:</t>
  </si>
  <si>
    <t>Ring</t>
  </si>
  <si>
    <t xml:space="preserve"> </t>
  </si>
  <si>
    <t>Afv. Regio</t>
  </si>
  <si>
    <t>Afvaardiging Regiokampioenschappen</t>
  </si>
  <si>
    <t>Aanmelden, Afmelden, Blanko is iedereen</t>
  </si>
  <si>
    <t>kl.</t>
  </si>
  <si>
    <t>LEES ONDERSTAANDE INFO EERST!!</t>
  </si>
  <si>
    <t>Klasse L1-L2 cat. AB samenvoegen</t>
  </si>
  <si>
    <t>Tabbladen B, L1-L2, M1-M2, Z1-Z2 nodig</t>
  </si>
  <si>
    <t>Klasse Z1-Z2 cat. CDE samenvoegen</t>
  </si>
  <si>
    <t>Klasse BB verbergen</t>
  </si>
  <si>
    <t>Nee</t>
  </si>
  <si>
    <t>BB</t>
  </si>
  <si>
    <t>ZZL</t>
  </si>
  <si>
    <t>Discipline:</t>
  </si>
  <si>
    <t>Importeren punten en/of plaatsing</t>
  </si>
  <si>
    <t>1: Punten van de proef</t>
  </si>
  <si>
    <t>Ruiter / amazone</t>
  </si>
  <si>
    <t>Zowel de afgevaardigden als de reserves dienen zich in te schrijven via mijn KNHS.</t>
  </si>
  <si>
    <t>Reserveruiters die niet ingezet worden, krijgen hun inschrijfgeld</t>
  </si>
  <si>
    <t>automatisch weer retour geboekt!</t>
  </si>
  <si>
    <t xml:space="preserve">Import gegevens </t>
  </si>
  <si>
    <t>Kring Berkel IJssel</t>
  </si>
  <si>
    <t>Loenen</t>
  </si>
  <si>
    <t>Wilp</t>
  </si>
  <si>
    <t>10 mei</t>
  </si>
  <si>
    <t>23-24 mei</t>
  </si>
  <si>
    <t>7-9 juni</t>
  </si>
  <si>
    <t>Gorssel-Zutphen</t>
  </si>
  <si>
    <t>27 april</t>
  </si>
  <si>
    <t>Westervoort</t>
  </si>
  <si>
    <t>989293OH</t>
  </si>
  <si>
    <t>Onana</t>
  </si>
  <si>
    <t>Zuidwijk, RV.</t>
  </si>
  <si>
    <t>1014916ML</t>
  </si>
  <si>
    <t>Monte JT</t>
  </si>
  <si>
    <t>Veluwezoom (HSV.), RV. de</t>
  </si>
  <si>
    <t>915805LH</t>
  </si>
  <si>
    <t>Lifeguard</t>
  </si>
  <si>
    <t>Oortveldruiters, RV.</t>
  </si>
  <si>
    <t>1005240OW</t>
  </si>
  <si>
    <t>Orange Crush</t>
  </si>
  <si>
    <t>IJsselruiters, RV.</t>
  </si>
  <si>
    <t>906366DS</t>
  </si>
  <si>
    <t>DJ Tiesto</t>
  </si>
  <si>
    <t>Bussloo, RV. PPSV</t>
  </si>
  <si>
    <t>846089IS</t>
  </si>
  <si>
    <t>Iglesias</t>
  </si>
  <si>
    <t>915151ML</t>
  </si>
  <si>
    <t>Mercida</t>
  </si>
  <si>
    <t>906167LM</t>
  </si>
  <si>
    <t>L'Estelle</t>
  </si>
  <si>
    <t>835310ES</t>
  </si>
  <si>
    <t>Eikenhorst's Must Have</t>
  </si>
  <si>
    <t>833657HZ</t>
  </si>
  <si>
    <t>Hollywood</t>
  </si>
  <si>
    <t>Velp en omstreken, RV.</t>
  </si>
  <si>
    <t>893276HV</t>
  </si>
  <si>
    <t>Huge</t>
  </si>
  <si>
    <t>947889ST</t>
  </si>
  <si>
    <t>Sir Briar</t>
  </si>
  <si>
    <t>937024PL</t>
  </si>
  <si>
    <t>Piek Fajn BV</t>
  </si>
  <si>
    <t>Gorssel-Zutphen, RV.</t>
  </si>
  <si>
    <t>797042HR</t>
  </si>
  <si>
    <t>Hi' laila special z</t>
  </si>
  <si>
    <t>870704OB</t>
  </si>
  <si>
    <t>O'Handsome</t>
  </si>
  <si>
    <t>1009177NU</t>
  </si>
  <si>
    <t>Nurona</t>
  </si>
  <si>
    <t>889707NE</t>
  </si>
  <si>
    <t>North Lake's Malente</t>
  </si>
  <si>
    <t>806548AR</t>
  </si>
  <si>
    <t>Abalia Retto</t>
  </si>
  <si>
    <t>1016279NU</t>
  </si>
  <si>
    <t>Nahar A.R.J.</t>
  </si>
  <si>
    <t>Mindy Hoekstra</t>
  </si>
  <si>
    <t>Anne van 't Land</t>
  </si>
  <si>
    <t>Montana Hillebrand</t>
  </si>
  <si>
    <t>Marlon van Wissen</t>
  </si>
  <si>
    <t>Renée Schefczyk</t>
  </si>
  <si>
    <t>Brita Santing</t>
  </si>
  <si>
    <t>Marieke Luijmes</t>
  </si>
  <si>
    <t>Chloë Middelburg</t>
  </si>
  <si>
    <t>Wytske Folkertsma - Zeinstra</t>
  </si>
  <si>
    <t>Arnold Veldhoen</t>
  </si>
  <si>
    <t>Marjan Tol</t>
  </si>
  <si>
    <t>Marieke Lammers</t>
  </si>
  <si>
    <t>Anne-marie Reulink</t>
  </si>
  <si>
    <t>Marijke van Beek</t>
  </si>
  <si>
    <t>Geert Jan Uenk</t>
  </si>
  <si>
    <t>Sherayza Van Ernst</t>
  </si>
  <si>
    <t>Marlou Rutten</t>
  </si>
  <si>
    <t>1016935PA</t>
  </si>
  <si>
    <t>Pareltje</t>
  </si>
  <si>
    <t>1029513GE</t>
  </si>
  <si>
    <t>Gardens Zoef</t>
  </si>
  <si>
    <t>Loenermarkruiters, RV.</t>
  </si>
  <si>
    <t>999117PD</t>
  </si>
  <si>
    <t>Phoenix Cvd</t>
  </si>
  <si>
    <t>Graafschap, RV.</t>
  </si>
  <si>
    <t>1027896PV</t>
  </si>
  <si>
    <t>Parvani Wrl</t>
  </si>
  <si>
    <t>1007781FF</t>
  </si>
  <si>
    <t>Faramir</t>
  </si>
  <si>
    <t>1026701RG</t>
  </si>
  <si>
    <t>Rico B</t>
  </si>
  <si>
    <t>1026030PL</t>
  </si>
  <si>
    <t>Palermo</t>
  </si>
  <si>
    <t>1022210OB</t>
  </si>
  <si>
    <t>Oscar</t>
  </si>
  <si>
    <t>1029440NS</t>
  </si>
  <si>
    <t>Noury B</t>
  </si>
  <si>
    <t>971890MB</t>
  </si>
  <si>
    <t>Matcho</t>
  </si>
  <si>
    <t>1013684PJ</t>
  </si>
  <si>
    <t>PipyRona B</t>
  </si>
  <si>
    <t>949909NB</t>
  </si>
  <si>
    <t>Noire Couture BS</t>
  </si>
  <si>
    <t>996508PG</t>
  </si>
  <si>
    <t>Papacita</t>
  </si>
  <si>
    <t>1012994OL</t>
  </si>
  <si>
    <t>Orange Lily</t>
  </si>
  <si>
    <t>Dressuurstal Seren (RV)</t>
  </si>
  <si>
    <t>1022797RB</t>
  </si>
  <si>
    <t>Ruby B</t>
  </si>
  <si>
    <t>1002743JB</t>
  </si>
  <si>
    <t>JJ Gloria</t>
  </si>
  <si>
    <t>1026925RS</t>
  </si>
  <si>
    <t>Riff Off Msh</t>
  </si>
  <si>
    <t>1030634MB</t>
  </si>
  <si>
    <t>Magic Lady Vdb</t>
  </si>
  <si>
    <t>932654JB</t>
  </si>
  <si>
    <t>Jimiro</t>
  </si>
  <si>
    <t>935599PZ</t>
  </si>
  <si>
    <t>Pandour</t>
  </si>
  <si>
    <t>972822IH</t>
  </si>
  <si>
    <t>Izzy</t>
  </si>
  <si>
    <t>1023900RC</t>
  </si>
  <si>
    <t>Regent L</t>
  </si>
  <si>
    <t>1025469BS</t>
  </si>
  <si>
    <t>Berber fan it Swarte Goud</t>
  </si>
  <si>
    <t>955444FK</t>
  </si>
  <si>
    <t>Fürst Lady</t>
  </si>
  <si>
    <t>982607OL</t>
  </si>
  <si>
    <t>On Y Va</t>
  </si>
  <si>
    <t>960031NS</t>
  </si>
  <si>
    <t>Nielson</t>
  </si>
  <si>
    <t>Krimhoeve afd. Paarden, RSC. De</t>
  </si>
  <si>
    <t>942939OB</t>
  </si>
  <si>
    <t>Omare Marie</t>
  </si>
  <si>
    <t>976531FK</t>
  </si>
  <si>
    <t>Felix van de Leemhorst</t>
  </si>
  <si>
    <t>1012740KV</t>
  </si>
  <si>
    <t>Klaasje</t>
  </si>
  <si>
    <t>1028766PW</t>
  </si>
  <si>
    <t>Puy Du Fou</t>
  </si>
  <si>
    <t>924876QE</t>
  </si>
  <si>
    <t>Queverdale Du Fally</t>
  </si>
  <si>
    <t>956708NG</t>
  </si>
  <si>
    <t>Noran</t>
  </si>
  <si>
    <t>956620MW</t>
  </si>
  <si>
    <t>Muffin</t>
  </si>
  <si>
    <t>905575BD</t>
  </si>
  <si>
    <t>Bronsbergen's James Bont</t>
  </si>
  <si>
    <t>988897AK</t>
  </si>
  <si>
    <t>Argus</t>
  </si>
  <si>
    <t>877978RL</t>
  </si>
  <si>
    <t>Radu</t>
  </si>
  <si>
    <t>1030086RH</t>
  </si>
  <si>
    <t>Royal Dreamgirl</t>
  </si>
  <si>
    <t>Spreng (PPSV), RV.</t>
  </si>
  <si>
    <t>910498MB</t>
  </si>
  <si>
    <t>Middendorp's Sanaa</t>
  </si>
  <si>
    <t>977222CT</t>
  </si>
  <si>
    <t>Cognac</t>
  </si>
  <si>
    <t>1003230NC</t>
  </si>
  <si>
    <t>Nelson</t>
  </si>
  <si>
    <t>Kim Van Amersvoort</t>
  </si>
  <si>
    <t>Esmee Eikendal</t>
  </si>
  <si>
    <t>Chris Van Dijk</t>
  </si>
  <si>
    <t>Cerena Vacirca</t>
  </si>
  <si>
    <t>Lieke Fransen</t>
  </si>
  <si>
    <t>Anouk Van der Giesen</t>
  </si>
  <si>
    <t>Valerie Lotgering</t>
  </si>
  <si>
    <t>Nifaiya de Beus</t>
  </si>
  <si>
    <t>Tess van Seuren</t>
  </si>
  <si>
    <t>Martin Burger</t>
  </si>
  <si>
    <t>Nikkie de Jong</t>
  </si>
  <si>
    <t>Kevin Berends</t>
  </si>
  <si>
    <t>Myrthe Groen</t>
  </si>
  <si>
    <t>Ilse Lindenschot</t>
  </si>
  <si>
    <t>Vera te Bokkel</t>
  </si>
  <si>
    <t>Lonneke Borninkhof</t>
  </si>
  <si>
    <t>Maelynn Stam</t>
  </si>
  <si>
    <t>Esther Boddeus</t>
  </si>
  <si>
    <t>Kiky Bannink</t>
  </si>
  <si>
    <t>Dorinthe Zewald</t>
  </si>
  <si>
    <t>Marieke Hädicke</t>
  </si>
  <si>
    <t>Kaylee Chen</t>
  </si>
  <si>
    <t>Cheveny Sijmons</t>
  </si>
  <si>
    <t>Paulien Kouwenhoven</t>
  </si>
  <si>
    <t>Marieke Lugthart</t>
  </si>
  <si>
    <t>Paulien Sarelse</t>
  </si>
  <si>
    <t>Hanna Bakker</t>
  </si>
  <si>
    <t>Silke Kemperman</t>
  </si>
  <si>
    <t>Chantal Van den Vlekkert</t>
  </si>
  <si>
    <t>Sophie Welmers</t>
  </si>
  <si>
    <t>Ronja Van Eek</t>
  </si>
  <si>
    <t>Karin Groot jebbink</t>
  </si>
  <si>
    <t>Carolien Doppenberg - Weijdeman</t>
  </si>
  <si>
    <t>Myrthe Duijs</t>
  </si>
  <si>
    <t>Karlijn Kroezen</t>
  </si>
  <si>
    <t>Michaela Van Leeuwen</t>
  </si>
  <si>
    <t>Zoë Hesse</t>
  </si>
  <si>
    <t>Bianca Dooper - Bosman</t>
  </si>
  <si>
    <t>Ise Timmer</t>
  </si>
  <si>
    <t>Renskje van de Lits</t>
  </si>
  <si>
    <t>Dianne Kuenen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</si>
</sst>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sz val="10"/>
      <name val="Arial"/>
      <family val="2"/>
    </font>
    <font>
      <b/>
      <sz val="10"/>
      <name val="Arial"/>
      <family val="2"/>
    </font>
    <font>
      <sz val="18"/>
      <name val="Arial"/>
      <family val="2"/>
    </font>
    <font>
      <b/>
      <sz val="22"/>
      <color indexed="57"/>
      <name val="Arial"/>
      <family val="2"/>
    </font>
    <font>
      <b/>
      <sz val="22"/>
      <color indexed="10"/>
      <name val="Arial"/>
      <family val="2"/>
    </font>
    <font>
      <sz val="10"/>
      <color rgb="FF000000"/>
      <name val="Arial"/>
      <family val="2"/>
    </font>
    <font>
      <sz val="8"/>
      <color rgb="FF000000"/>
      <name val="Arial"/>
      <family val="2"/>
    </font>
    <font>
      <sz val="8"/>
      <color rgb="FF000000"/>
      <name val="Tahoma"/>
      <family val="2"/>
    </font>
    <font>
      <sz val="10"/>
      <color rgb="FF363636"/>
      <name val="Arial"/>
      <family val="2"/>
    </font>
    <font>
      <b/>
      <sz val="22"/>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95">
    <xf numFmtId="0" fontId="0" fillId="0" borderId="0" xfId="0"/>
    <xf numFmtId="0" fontId="0" fillId="0" borderId="0" xfId="0" applyProtection="1">
      <protection locked="0"/>
    </xf>
    <xf numFmtId="0" fontId="0" fillId="2" borderId="1" xfId="0" applyFill="1" applyBorder="1" applyAlignment="1" applyProtection="1"/>
    <xf numFmtId="0" fontId="0" fillId="2" borderId="1" xfId="0" applyFill="1" applyBorder="1" applyProtection="1"/>
    <xf numFmtId="0" fontId="0" fillId="0" borderId="0" xfId="0" applyProtection="1"/>
    <xf numFmtId="0" fontId="0" fillId="2" borderId="2" xfId="0" applyFill="1" applyBorder="1" applyAlignment="1" applyProtection="1"/>
    <xf numFmtId="0" fontId="0" fillId="0" borderId="0" xfId="0" applyAlignment="1" applyProtection="1">
      <protection locked="0"/>
    </xf>
    <xf numFmtId="0" fontId="0" fillId="2" borderId="1" xfId="0" applyFill="1" applyBorder="1" applyAlignment="1" applyProtection="1">
      <alignment vertical="center"/>
    </xf>
    <xf numFmtId="0" fontId="0" fillId="2" borderId="1" xfId="0" applyFill="1" applyBorder="1" applyAlignment="1" applyProtection="1">
      <alignment wrapText="1"/>
    </xf>
    <xf numFmtId="0" fontId="0" fillId="0" borderId="1" xfId="0" applyFill="1" applyBorder="1" applyAlignment="1" applyProtection="1">
      <alignment horizontal="left"/>
      <protection locked="0"/>
    </xf>
    <xf numFmtId="0" fontId="0" fillId="0" borderId="0" xfId="0" applyFill="1" applyBorder="1" applyAlignment="1" applyProtection="1">
      <alignment horizontal="center"/>
    </xf>
    <xf numFmtId="0" fontId="0" fillId="2" borderId="2" xfId="0" applyFill="1" applyBorder="1" applyAlignment="1" applyProtection="1">
      <alignment horizontal="center"/>
    </xf>
    <xf numFmtId="0" fontId="0" fillId="0" borderId="0" xfId="0" applyAlignment="1" applyProtection="1"/>
    <xf numFmtId="0" fontId="0" fillId="2" borderId="3" xfId="0" applyFill="1" applyBorder="1" applyAlignment="1" applyProtection="1"/>
    <xf numFmtId="0" fontId="0" fillId="0" borderId="4" xfId="0" applyBorder="1" applyAlignment="1" applyProtection="1">
      <alignment horizontal="center"/>
    </xf>
    <xf numFmtId="0" fontId="0" fillId="2" borderId="1" xfId="0" applyFill="1" applyBorder="1" applyAlignment="1" applyProtection="1">
      <alignment horizontal="center" wrapText="1"/>
    </xf>
    <xf numFmtId="0" fontId="0" fillId="0" borderId="1" xfId="0" applyBorder="1" applyAlignment="1" applyProtection="1">
      <alignment horizontal="center"/>
    </xf>
    <xf numFmtId="0" fontId="0" fillId="0" borderId="0" xfId="0" applyNumberFormat="1" applyAlignment="1" applyProtection="1">
      <alignment horizontal="right" vertical="top"/>
    </xf>
    <xf numFmtId="0" fontId="0" fillId="2" borderId="1" xfId="0" applyNumberFormat="1" applyFill="1" applyBorder="1" applyAlignment="1" applyProtection="1">
      <alignment horizontal="right" vertical="top" wrapText="1"/>
    </xf>
    <xf numFmtId="0" fontId="0" fillId="0" borderId="0" xfId="0" applyNumberFormat="1" applyAlignment="1" applyProtection="1">
      <alignment horizontal="right" vertical="top"/>
      <protection locked="0"/>
    </xf>
    <xf numFmtId="0" fontId="0" fillId="2" borderId="1" xfId="0" applyFill="1" applyBorder="1" applyAlignment="1" applyProtection="1">
      <alignment horizontal="center"/>
    </xf>
    <xf numFmtId="0" fontId="0" fillId="0" borderId="4" xfId="0" applyBorder="1" applyAlignment="1" applyProtection="1">
      <alignment horizontal="left" vertical="center"/>
    </xf>
    <xf numFmtId="0" fontId="0" fillId="0" borderId="1" xfId="0" applyBorder="1" applyAlignment="1" applyProtection="1">
      <alignment horizontal="left" vertical="center" wrapText="1"/>
      <protection locked="0"/>
    </xf>
    <xf numFmtId="0" fontId="0" fillId="0" borderId="1" xfId="0" applyFill="1" applyBorder="1" applyAlignment="1" applyProtection="1">
      <alignment horizontal="left"/>
    </xf>
    <xf numFmtId="0" fontId="2" fillId="2" borderId="1" xfId="0" applyFont="1" applyFill="1" applyBorder="1" applyProtection="1"/>
    <xf numFmtId="0" fontId="2" fillId="2" borderId="2" xfId="0" applyFont="1" applyFill="1" applyBorder="1" applyProtection="1"/>
    <xf numFmtId="0" fontId="0" fillId="0" borderId="1" xfId="0" applyBorder="1" applyProtection="1"/>
    <xf numFmtId="0" fontId="0" fillId="0" borderId="1" xfId="0" applyBorder="1" applyProtection="1">
      <protection locked="0"/>
    </xf>
    <xf numFmtId="0" fontId="0" fillId="0" borderId="1" xfId="0" applyBorder="1"/>
    <xf numFmtId="0" fontId="0" fillId="2" borderId="0" xfId="0" applyFill="1" applyProtection="1"/>
    <xf numFmtId="0" fontId="0" fillId="0" borderId="1" xfId="0" applyFill="1" applyBorder="1" applyProtection="1"/>
    <xf numFmtId="0" fontId="0" fillId="0" borderId="0" xfId="0" applyFill="1"/>
    <xf numFmtId="0" fontId="1" fillId="0" borderId="2" xfId="0" applyFont="1" applyFill="1" applyBorder="1" applyProtection="1"/>
    <xf numFmtId="0" fontId="0" fillId="0" borderId="2" xfId="0" applyFill="1" applyBorder="1" applyAlignment="1" applyProtection="1">
      <alignment horizontal="left"/>
      <protection locked="0"/>
    </xf>
    <xf numFmtId="0" fontId="0" fillId="2" borderId="5" xfId="0" applyFill="1" applyBorder="1" applyAlignment="1" applyProtection="1"/>
    <xf numFmtId="0" fontId="0" fillId="2" borderId="3" xfId="0" applyFill="1" applyBorder="1" applyAlignment="1" applyProtection="1">
      <alignment horizontal="center"/>
    </xf>
    <xf numFmtId="0" fontId="0" fillId="2" borderId="5" xfId="0" applyFill="1" applyBorder="1" applyAlignment="1" applyProtection="1">
      <alignment horizontal="center"/>
    </xf>
    <xf numFmtId="0" fontId="0" fillId="2" borderId="6" xfId="0" applyFill="1" applyBorder="1" applyAlignment="1" applyProtection="1">
      <alignment horizontal="center"/>
    </xf>
    <xf numFmtId="1" fontId="0" fillId="0" borderId="0" xfId="0" applyNumberFormat="1" applyAlignment="1" applyProtection="1"/>
    <xf numFmtId="0" fontId="0" fillId="0" borderId="0" xfId="0" applyAlignment="1"/>
    <xf numFmtId="49" fontId="0" fillId="0" borderId="1" xfId="0" applyNumberFormat="1" applyBorder="1" applyAlignment="1" applyProtection="1">
      <alignment horizontal="left"/>
      <protection locked="0"/>
    </xf>
    <xf numFmtId="0" fontId="0" fillId="2" borderId="7" xfId="0" applyFill="1" applyBorder="1" applyAlignment="1" applyProtection="1">
      <alignment horizontal="left"/>
      <protection locked="0"/>
    </xf>
    <xf numFmtId="0" fontId="0" fillId="2" borderId="8" xfId="0" applyFill="1" applyBorder="1" applyAlignment="1" applyProtection="1">
      <alignment horizontal="left"/>
      <protection locked="0"/>
    </xf>
    <xf numFmtId="0" fontId="0" fillId="2" borderId="7" xfId="0" applyFill="1" applyBorder="1" applyAlignment="1" applyProtection="1">
      <alignment horizontal="left"/>
    </xf>
    <xf numFmtId="0" fontId="0" fillId="2" borderId="8" xfId="0" applyFill="1" applyBorder="1" applyAlignment="1" applyProtection="1">
      <alignment horizontal="left"/>
    </xf>
    <xf numFmtId="0" fontId="0" fillId="2" borderId="9" xfId="0" applyFill="1" applyBorder="1" applyAlignment="1" applyProtection="1">
      <alignment horizontal="center"/>
    </xf>
    <xf numFmtId="0" fontId="0" fillId="0" borderId="7" xfId="0" applyBorder="1" applyAlignment="1" applyProtection="1">
      <alignment horizontal="left"/>
      <protection locked="0"/>
    </xf>
    <xf numFmtId="0" fontId="0" fillId="0" borderId="9" xfId="0" applyBorder="1" applyAlignment="1" applyProtection="1">
      <alignment horizontal="left"/>
      <protection locked="0"/>
    </xf>
    <xf numFmtId="0" fontId="0" fillId="0" borderId="8" xfId="0" applyBorder="1" applyAlignment="1" applyProtection="1">
      <alignment horizontal="left"/>
      <protection locked="0"/>
    </xf>
    <xf numFmtId="0" fontId="0" fillId="2" borderId="8" xfId="0" applyFill="1" applyBorder="1" applyAlignment="1" applyProtection="1">
      <alignment horizontal="center"/>
      <protection locked="0"/>
    </xf>
    <xf numFmtId="0" fontId="0" fillId="0" borderId="0" xfId="0" applyBorder="1" applyAlignment="1" applyProtection="1">
      <protection locked="0"/>
    </xf>
    <xf numFmtId="0" fontId="0" fillId="0" borderId="6" xfId="0" applyBorder="1" applyAlignment="1" applyProtection="1">
      <protection locked="0"/>
    </xf>
    <xf numFmtId="0" fontId="0" fillId="0" borderId="10" xfId="0" applyBorder="1" applyAlignment="1" applyProtection="1">
      <alignment horizontal="left"/>
      <protection locked="0"/>
    </xf>
    <xf numFmtId="0" fontId="0" fillId="0" borderId="11"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6" xfId="0" applyBorder="1" applyAlignment="1" applyProtection="1">
      <alignment horizontal="center"/>
      <protection locked="0"/>
    </xf>
    <xf numFmtId="0" fontId="0" fillId="2" borderId="14"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10" xfId="0" applyFill="1" applyBorder="1" applyAlignment="1" applyProtection="1">
      <alignment horizontal="left"/>
      <protection locked="0"/>
    </xf>
    <xf numFmtId="0" fontId="0" fillId="2" borderId="12" xfId="0" applyFill="1" applyBorder="1" applyAlignment="1" applyProtection="1">
      <alignment horizontal="left"/>
      <protection locked="0"/>
    </xf>
    <xf numFmtId="0" fontId="0" fillId="2" borderId="11" xfId="0" applyFill="1" applyBorder="1" applyAlignment="1" applyProtection="1">
      <alignment horizontal="left"/>
      <protection locked="0"/>
    </xf>
    <xf numFmtId="0" fontId="0" fillId="2" borderId="1" xfId="0" applyFill="1" applyBorder="1" applyAlignment="1" applyProtection="1">
      <protection locked="0"/>
    </xf>
    <xf numFmtId="0" fontId="0" fillId="2" borderId="0" xfId="0" applyFill="1" applyBorder="1" applyAlignment="1" applyProtection="1">
      <alignment horizontal="left"/>
      <protection locked="0"/>
    </xf>
    <xf numFmtId="0" fontId="0" fillId="2" borderId="9" xfId="0" applyFill="1" applyBorder="1" applyAlignment="1" applyProtection="1">
      <alignment horizontal="left"/>
    </xf>
    <xf numFmtId="0" fontId="0" fillId="2" borderId="7" xfId="0" applyFill="1" applyBorder="1" applyAlignment="1" applyProtection="1"/>
    <xf numFmtId="0" fontId="0" fillId="3" borderId="1" xfId="0" applyFill="1" applyBorder="1" applyAlignment="1" applyProtection="1">
      <alignment horizontal="center"/>
    </xf>
    <xf numFmtId="0" fontId="0" fillId="3" borderId="1" xfId="0" applyFill="1" applyBorder="1" applyAlignment="1" applyProtection="1">
      <protection locked="0"/>
    </xf>
    <xf numFmtId="0" fontId="0" fillId="3" borderId="1" xfId="0" applyFill="1" applyBorder="1" applyAlignment="1" applyProtection="1"/>
    <xf numFmtId="0" fontId="0" fillId="3" borderId="7" xfId="0" applyFill="1" applyBorder="1" applyAlignment="1" applyProtection="1">
      <protection locked="0"/>
    </xf>
    <xf numFmtId="0" fontId="0" fillId="4" borderId="1" xfId="0" applyFill="1" applyBorder="1" applyAlignment="1" applyProtection="1">
      <protection locked="0"/>
    </xf>
    <xf numFmtId="0" fontId="0" fillId="4" borderId="1" xfId="0" applyFill="1" applyBorder="1" applyAlignment="1" applyProtection="1"/>
    <xf numFmtId="0" fontId="0" fillId="4" borderId="7" xfId="0" applyFill="1" applyBorder="1" applyAlignment="1" applyProtection="1">
      <protection locked="0"/>
    </xf>
    <xf numFmtId="0" fontId="0" fillId="5" borderId="1" xfId="0" applyFill="1" applyBorder="1" applyAlignment="1" applyProtection="1">
      <protection locked="0"/>
    </xf>
    <xf numFmtId="0" fontId="0" fillId="5" borderId="1" xfId="0" applyFill="1" applyBorder="1" applyAlignment="1" applyProtection="1"/>
    <xf numFmtId="0" fontId="0" fillId="5" borderId="7" xfId="0" applyFill="1" applyBorder="1" applyAlignment="1" applyProtection="1">
      <protection locked="0"/>
    </xf>
    <xf numFmtId="0" fontId="0" fillId="2" borderId="12" xfId="0" applyFill="1" applyBorder="1" applyAlignment="1" applyProtection="1"/>
    <xf numFmtId="0" fontId="0" fillId="2" borderId="15" xfId="0" applyFill="1" applyBorder="1" applyAlignment="1" applyProtection="1"/>
    <xf numFmtId="0" fontId="0" fillId="3" borderId="7" xfId="0" applyFill="1" applyBorder="1" applyAlignment="1" applyProtection="1"/>
    <xf numFmtId="0" fontId="0" fillId="4" borderId="7" xfId="0" applyFill="1" applyBorder="1" applyAlignment="1" applyProtection="1"/>
    <xf numFmtId="0" fontId="0" fillId="5" borderId="7" xfId="0" applyFill="1" applyBorder="1" applyAlignment="1" applyProtection="1"/>
    <xf numFmtId="0" fontId="0" fillId="0" borderId="2" xfId="0" applyFill="1" applyBorder="1" applyAlignment="1" applyProtection="1">
      <alignment horizontal="left"/>
    </xf>
    <xf numFmtId="0" fontId="0" fillId="0" borderId="10" xfId="0" applyFill="1" applyBorder="1" applyAlignment="1" applyProtection="1">
      <alignment horizontal="left"/>
    </xf>
    <xf numFmtId="0" fontId="0" fillId="0" borderId="13" xfId="0" applyFill="1" applyBorder="1" applyAlignment="1" applyProtection="1">
      <alignment horizontal="left"/>
    </xf>
    <xf numFmtId="0" fontId="0" fillId="2" borderId="13" xfId="0" applyFill="1" applyBorder="1" applyAlignment="1" applyProtection="1"/>
    <xf numFmtId="0" fontId="0" fillId="0" borderId="1" xfId="0" applyFill="1" applyBorder="1" applyAlignment="1">
      <alignment horizontal="left"/>
    </xf>
    <xf numFmtId="0" fontId="1" fillId="0" borderId="1" xfId="0" applyFont="1" applyBorder="1"/>
    <xf numFmtId="0" fontId="1" fillId="0" borderId="1" xfId="0" applyFont="1" applyFill="1" applyBorder="1"/>
    <xf numFmtId="0" fontId="4" fillId="0" borderId="0" xfId="1" applyFont="1" applyAlignment="1">
      <alignment horizontal="center" vertical="top" wrapText="1"/>
    </xf>
    <xf numFmtId="0" fontId="5" fillId="0" borderId="0" xfId="1" applyFont="1" applyAlignment="1">
      <alignment vertical="top" wrapText="1"/>
    </xf>
    <xf numFmtId="0" fontId="1" fillId="0" borderId="1" xfId="0" applyFont="1" applyBorder="1" applyAlignment="1" applyProtection="1">
      <alignment horizontal="left"/>
      <protection locked="0"/>
    </xf>
    <xf numFmtId="0" fontId="0" fillId="2" borderId="7" xfId="0" applyFill="1" applyBorder="1" applyAlignment="1" applyProtection="1">
      <alignment horizontal="left"/>
    </xf>
    <xf numFmtId="0" fontId="0" fillId="2" borderId="8" xfId="0" applyFill="1" applyBorder="1" applyAlignment="1" applyProtection="1">
      <alignment horizontal="left"/>
    </xf>
    <xf numFmtId="0" fontId="0" fillId="2" borderId="9" xfId="0" applyFill="1" applyBorder="1" applyAlignment="1" applyProtection="1">
      <alignment horizontal="left"/>
    </xf>
    <xf numFmtId="0" fontId="0" fillId="0" borderId="0" xfId="0" applyFill="1" applyBorder="1" applyAlignment="1" applyProtection="1">
      <alignment horizontal="center"/>
    </xf>
    <xf numFmtId="0" fontId="0" fillId="2" borderId="7" xfId="0" applyFill="1" applyBorder="1" applyAlignment="1" applyProtection="1">
      <alignment horizontal="left"/>
    </xf>
    <xf numFmtId="0" fontId="0" fillId="2" borderId="9" xfId="0" applyFill="1" applyBorder="1" applyAlignment="1" applyProtection="1">
      <alignment horizontal="left"/>
    </xf>
    <xf numFmtId="0" fontId="0" fillId="2" borderId="8" xfId="0" applyFill="1" applyBorder="1" applyAlignment="1" applyProtection="1">
      <alignment horizontal="left"/>
    </xf>
    <xf numFmtId="0" fontId="0" fillId="0" borderId="0" xfId="0" applyFill="1" applyBorder="1" applyAlignment="1" applyProtection="1">
      <alignment horizontal="center"/>
    </xf>
    <xf numFmtId="0" fontId="0" fillId="2" borderId="7" xfId="0" applyFill="1" applyBorder="1" applyAlignment="1" applyProtection="1">
      <alignment horizontal="left"/>
    </xf>
    <xf numFmtId="0" fontId="0" fillId="2" borderId="9" xfId="0" applyFill="1" applyBorder="1" applyAlignment="1" applyProtection="1">
      <alignment horizontal="left"/>
    </xf>
    <xf numFmtId="0" fontId="0" fillId="2" borderId="8" xfId="0" applyFill="1" applyBorder="1" applyAlignment="1" applyProtection="1">
      <alignment horizontal="left"/>
    </xf>
    <xf numFmtId="0" fontId="0" fillId="0" borderId="0" xfId="0" applyFill="1" applyBorder="1" applyAlignment="1" applyProtection="1">
      <alignment horizontal="center"/>
    </xf>
    <xf numFmtId="0" fontId="0" fillId="0" borderId="4" xfId="0" applyBorder="1" applyAlignment="1" applyProtection="1"/>
    <xf numFmtId="0" fontId="2" fillId="0" borderId="4" xfId="0" applyFont="1" applyBorder="1" applyAlignment="1" applyProtection="1">
      <alignment vertical="center"/>
    </xf>
    <xf numFmtId="0" fontId="1" fillId="0" borderId="0" xfId="0" applyFont="1"/>
    <xf numFmtId="0" fontId="9" fillId="0" borderId="0" xfId="0" applyFont="1"/>
    <xf numFmtId="0" fontId="1" fillId="2" borderId="1" xfId="0" applyFont="1" applyFill="1" applyBorder="1" applyProtection="1"/>
    <xf numFmtId="0" fontId="10" fillId="0" borderId="0" xfId="0" applyFont="1"/>
    <xf numFmtId="49" fontId="1" fillId="0" borderId="1" xfId="0" applyNumberFormat="1" applyFont="1" applyBorder="1" applyAlignment="1" applyProtection="1">
      <alignment horizontal="left"/>
      <protection locked="0"/>
    </xf>
    <xf numFmtId="0" fontId="1" fillId="0" borderId="1" xfId="0" applyFont="1" applyFill="1" applyBorder="1" applyProtection="1">
      <protection locked="0"/>
    </xf>
    <xf numFmtId="0" fontId="0" fillId="0" borderId="7" xfId="0" applyFill="1" applyBorder="1" applyAlignment="1" applyProtection="1">
      <alignment horizontal="left"/>
    </xf>
    <xf numFmtId="0" fontId="0" fillId="0" borderId="9" xfId="0" applyFill="1" applyBorder="1" applyAlignment="1" applyProtection="1">
      <alignment horizontal="left"/>
    </xf>
    <xf numFmtId="0" fontId="0" fillId="0" borderId="8" xfId="0" applyFill="1" applyBorder="1" applyAlignment="1" applyProtection="1">
      <alignment horizontal="left"/>
    </xf>
    <xf numFmtId="0" fontId="0" fillId="2" borderId="7" xfId="0" applyFill="1" applyBorder="1" applyAlignment="1" applyProtection="1">
      <alignment horizontal="left"/>
    </xf>
    <xf numFmtId="0" fontId="0" fillId="2" borderId="9" xfId="0" applyFill="1" applyBorder="1" applyAlignment="1" applyProtection="1">
      <alignment horizontal="left"/>
    </xf>
    <xf numFmtId="0" fontId="0" fillId="2" borderId="8" xfId="0" applyFill="1" applyBorder="1" applyAlignment="1" applyProtection="1">
      <alignment horizontal="left"/>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5" xfId="0" applyFont="1" applyBorder="1" applyAlignment="1" applyProtection="1">
      <alignment horizontal="center" vertical="center"/>
    </xf>
    <xf numFmtId="0" fontId="0" fillId="3" borderId="7" xfId="0" applyFill="1" applyBorder="1" applyAlignment="1" applyProtection="1">
      <alignment horizontal="center"/>
    </xf>
    <xf numFmtId="0" fontId="0" fillId="3" borderId="9" xfId="0" applyFill="1" applyBorder="1" applyAlignment="1" applyProtection="1">
      <alignment horizontal="center"/>
    </xf>
    <xf numFmtId="0" fontId="0" fillId="3" borderId="8" xfId="0" applyFill="1" applyBorder="1" applyAlignment="1" applyProtection="1">
      <alignment horizontal="center"/>
    </xf>
    <xf numFmtId="0" fontId="0" fillId="4" borderId="7" xfId="0" applyFill="1" applyBorder="1" applyAlignment="1" applyProtection="1">
      <alignment horizontal="center"/>
      <protection locked="0"/>
    </xf>
    <xf numFmtId="0" fontId="0" fillId="4" borderId="9" xfId="0" applyFill="1" applyBorder="1" applyAlignment="1" applyProtection="1">
      <alignment horizontal="center"/>
      <protection locked="0"/>
    </xf>
    <xf numFmtId="0" fontId="0" fillId="4" borderId="8" xfId="0" applyFill="1" applyBorder="1" applyAlignment="1" applyProtection="1">
      <alignment horizontal="center"/>
      <protection locked="0"/>
    </xf>
    <xf numFmtId="0" fontId="0" fillId="5" borderId="7" xfId="0" applyFill="1" applyBorder="1" applyAlignment="1" applyProtection="1">
      <alignment horizontal="center"/>
      <protection locked="0"/>
    </xf>
    <xf numFmtId="0" fontId="0" fillId="5" borderId="9" xfId="0" applyFill="1" applyBorder="1" applyAlignment="1" applyProtection="1">
      <alignment horizontal="center"/>
      <protection locked="0"/>
    </xf>
    <xf numFmtId="0" fontId="0" fillId="5" borderId="8" xfId="0" applyFill="1" applyBorder="1" applyAlignment="1" applyProtection="1">
      <alignment horizontal="center"/>
      <protection locked="0"/>
    </xf>
    <xf numFmtId="49" fontId="0" fillId="3" borderId="7" xfId="0" applyNumberFormat="1" applyFill="1" applyBorder="1" applyAlignment="1" applyProtection="1">
      <alignment horizontal="center"/>
    </xf>
    <xf numFmtId="49" fontId="0" fillId="3" borderId="9" xfId="0" applyNumberFormat="1" applyFill="1" applyBorder="1" applyAlignment="1" applyProtection="1">
      <alignment horizontal="center"/>
    </xf>
    <xf numFmtId="49" fontId="0" fillId="3" borderId="8" xfId="0" applyNumberFormat="1" applyFill="1" applyBorder="1" applyAlignment="1" applyProtection="1">
      <alignment horizontal="center"/>
    </xf>
    <xf numFmtId="0" fontId="0" fillId="2" borderId="7" xfId="0" applyFill="1" applyBorder="1" applyAlignment="1" applyProtection="1">
      <alignment horizontal="center"/>
    </xf>
    <xf numFmtId="0" fontId="0" fillId="2" borderId="9" xfId="0" applyFill="1" applyBorder="1" applyAlignment="1" applyProtection="1">
      <alignment horizontal="center"/>
    </xf>
    <xf numFmtId="0" fontId="0" fillId="2" borderId="8" xfId="0" applyFill="1" applyBorder="1" applyAlignment="1" applyProtection="1">
      <alignment horizontal="center"/>
    </xf>
    <xf numFmtId="0" fontId="0" fillId="0" borderId="7" xfId="0" applyBorder="1" applyAlignment="1" applyProtection="1">
      <alignment horizontal="left"/>
    </xf>
    <xf numFmtId="0" fontId="0" fillId="0" borderId="9" xfId="0" applyBorder="1" applyAlignment="1" applyProtection="1">
      <alignment horizontal="left"/>
    </xf>
    <xf numFmtId="0" fontId="0" fillId="0" borderId="8" xfId="0" applyBorder="1" applyAlignment="1" applyProtection="1">
      <alignment horizontal="left"/>
    </xf>
    <xf numFmtId="0" fontId="0" fillId="0" borderId="7" xfId="0" applyFill="1" applyBorder="1" applyAlignment="1" applyProtection="1">
      <alignment horizontal="left"/>
      <protection locked="0"/>
    </xf>
    <xf numFmtId="0" fontId="0" fillId="0" borderId="9" xfId="0" applyFill="1" applyBorder="1" applyAlignment="1" applyProtection="1">
      <alignment horizontal="left"/>
      <protection locked="0"/>
    </xf>
    <xf numFmtId="0" fontId="0" fillId="0" borderId="8" xfId="0" applyFill="1" applyBorder="1" applyAlignment="1" applyProtection="1">
      <alignment horizontal="left"/>
      <protection locked="0"/>
    </xf>
    <xf numFmtId="0" fontId="0" fillId="0" borderId="10" xfId="0" applyFill="1" applyBorder="1" applyAlignment="1" applyProtection="1">
      <alignment horizontal="center"/>
    </xf>
    <xf numFmtId="0" fontId="0" fillId="0" borderId="11" xfId="0" applyFill="1" applyBorder="1" applyAlignment="1" applyProtection="1">
      <alignment horizontal="center"/>
    </xf>
    <xf numFmtId="0" fontId="0" fillId="0" borderId="12" xfId="0" applyFill="1" applyBorder="1" applyAlignment="1" applyProtection="1">
      <alignment horizontal="center"/>
    </xf>
    <xf numFmtId="0" fontId="0" fillId="0" borderId="13" xfId="0" applyFill="1" applyBorder="1" applyAlignment="1" applyProtection="1">
      <alignment horizontal="center"/>
    </xf>
    <xf numFmtId="0" fontId="0" fillId="0" borderId="0" xfId="0" applyFill="1" applyBorder="1" applyAlignment="1" applyProtection="1">
      <alignment horizontal="center"/>
    </xf>
    <xf numFmtId="0" fontId="0" fillId="0" borderId="6" xfId="0" applyFill="1" applyBorder="1" applyAlignment="1" applyProtection="1">
      <alignment horizontal="center"/>
    </xf>
    <xf numFmtId="0" fontId="0" fillId="0" borderId="14" xfId="0" applyFill="1" applyBorder="1" applyAlignment="1" applyProtection="1">
      <alignment horizontal="center"/>
    </xf>
    <xf numFmtId="0" fontId="0" fillId="0" borderId="4" xfId="0" applyFill="1" applyBorder="1" applyAlignment="1" applyProtection="1">
      <alignment horizontal="center"/>
    </xf>
    <xf numFmtId="0" fontId="0" fillId="0" borderId="15" xfId="0" applyFill="1" applyBorder="1" applyAlignment="1" applyProtection="1">
      <alignment horizontal="center"/>
    </xf>
    <xf numFmtId="0" fontId="1" fillId="0" borderId="7" xfId="0" applyFont="1" applyBorder="1" applyAlignment="1" applyProtection="1">
      <alignment horizontal="left"/>
    </xf>
    <xf numFmtId="0" fontId="3" fillId="0" borderId="11" xfId="0" applyFont="1" applyBorder="1" applyAlignment="1" applyProtection="1">
      <alignment horizontal="right" vertical="center"/>
    </xf>
    <xf numFmtId="0" fontId="0" fillId="0" borderId="11" xfId="0" applyBorder="1"/>
    <xf numFmtId="0" fontId="0" fillId="0" borderId="12" xfId="0" applyBorder="1"/>
    <xf numFmtId="0" fontId="0" fillId="0" borderId="4" xfId="0" applyBorder="1"/>
    <xf numFmtId="0" fontId="0" fillId="0" borderId="15" xfId="0" applyBorder="1"/>
    <xf numFmtId="0" fontId="0" fillId="0" borderId="10" xfId="0" applyFill="1" applyBorder="1" applyAlignment="1" applyProtection="1">
      <alignment horizontal="center"/>
      <protection locked="0"/>
    </xf>
    <xf numFmtId="0" fontId="0" fillId="0" borderId="11" xfId="0" applyFill="1" applyBorder="1" applyAlignment="1" applyProtection="1">
      <alignment horizontal="center"/>
      <protection locked="0"/>
    </xf>
    <xf numFmtId="0" fontId="0" fillId="0" borderId="12" xfId="0" applyFill="1" applyBorder="1" applyAlignment="1" applyProtection="1">
      <alignment horizontal="center"/>
      <protection locked="0"/>
    </xf>
    <xf numFmtId="0" fontId="0" fillId="0" borderId="13" xfId="0"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6"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4" xfId="0" applyFill="1" applyBorder="1" applyAlignment="1" applyProtection="1">
      <alignment horizontal="center"/>
      <protection locked="0"/>
    </xf>
    <xf numFmtId="0" fontId="0" fillId="0" borderId="15" xfId="0" applyFill="1" applyBorder="1" applyAlignment="1" applyProtection="1">
      <alignment horizontal="center"/>
      <protection locked="0"/>
    </xf>
    <xf numFmtId="0" fontId="0" fillId="0" borderId="10" xfId="0" applyBorder="1" applyAlignment="1" applyProtection="1">
      <alignment horizontal="center"/>
    </xf>
    <xf numFmtId="0" fontId="0" fillId="0" borderId="13" xfId="0" applyBorder="1" applyAlignment="1" applyProtection="1">
      <alignment horizontal="center"/>
    </xf>
    <xf numFmtId="0" fontId="0" fillId="0" borderId="14" xfId="0" applyBorder="1" applyAlignment="1" applyProtection="1">
      <alignment horizontal="center"/>
    </xf>
    <xf numFmtId="0" fontId="1" fillId="3" borderId="7" xfId="0" applyFont="1" applyFill="1" applyBorder="1" applyAlignment="1" applyProtection="1">
      <alignment horizontal="center"/>
    </xf>
    <xf numFmtId="0" fontId="1" fillId="4" borderId="7" xfId="0" applyFont="1" applyFill="1" applyBorder="1" applyAlignment="1" applyProtection="1">
      <alignment horizontal="center"/>
      <protection locked="0"/>
    </xf>
    <xf numFmtId="0" fontId="1" fillId="5" borderId="7" xfId="0" applyFont="1" applyFill="1" applyBorder="1" applyAlignment="1" applyProtection="1">
      <alignment horizontal="center"/>
      <protection locked="0"/>
    </xf>
    <xf numFmtId="49" fontId="1" fillId="3" borderId="7" xfId="0" applyNumberFormat="1" applyFont="1" applyFill="1" applyBorder="1" applyAlignment="1" applyProtection="1">
      <alignment horizontal="center"/>
    </xf>
    <xf numFmtId="16" fontId="0" fillId="4" borderId="7" xfId="0" applyNumberFormat="1" applyFill="1" applyBorder="1" applyAlignment="1" applyProtection="1">
      <alignment horizontal="center"/>
      <protection locked="0"/>
    </xf>
    <xf numFmtId="0" fontId="0" fillId="4" borderId="9" xfId="0" applyNumberFormat="1" applyFill="1" applyBorder="1" applyAlignment="1" applyProtection="1">
      <alignment horizontal="center"/>
      <protection locked="0"/>
    </xf>
    <xf numFmtId="0" fontId="0" fillId="4" borderId="8" xfId="0" applyNumberFormat="1" applyFill="1" applyBorder="1" applyAlignment="1" applyProtection="1">
      <alignment horizontal="center"/>
      <protection locked="0"/>
    </xf>
    <xf numFmtId="16" fontId="0" fillId="5" borderId="7" xfId="0" applyNumberFormat="1" applyFill="1" applyBorder="1" applyAlignment="1" applyProtection="1">
      <alignment horizontal="center"/>
      <protection locked="0"/>
    </xf>
    <xf numFmtId="0" fontId="0" fillId="0" borderId="14" xfId="0" applyBorder="1" applyAlignment="1" applyProtection="1">
      <alignment horizontal="center" vertical="center"/>
    </xf>
    <xf numFmtId="0" fontId="0" fillId="0" borderId="4" xfId="0" applyBorder="1" applyAlignment="1" applyProtection="1">
      <alignment horizontal="center" vertical="center"/>
    </xf>
    <xf numFmtId="0" fontId="0" fillId="2" borderId="4" xfId="0" applyFill="1" applyBorder="1" applyAlignment="1" applyProtection="1">
      <alignment horizontal="center" vertical="center"/>
    </xf>
    <xf numFmtId="0" fontId="0" fillId="2" borderId="7" xfId="0" applyFill="1" applyBorder="1" applyAlignment="1" applyProtection="1">
      <alignment horizontal="left" vertical="center" wrapText="1"/>
    </xf>
    <xf numFmtId="0" fontId="0" fillId="2" borderId="8" xfId="0" applyFill="1" applyBorder="1" applyAlignment="1" applyProtection="1">
      <alignment horizontal="left" vertical="center" wrapText="1"/>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0" fillId="0" borderId="14" xfId="0" applyBorder="1" applyAlignment="1" applyProtection="1">
      <alignment horizontal="left" vertical="center"/>
    </xf>
    <xf numFmtId="0" fontId="0" fillId="0" borderId="4" xfId="0" applyBorder="1" applyAlignment="1" applyProtection="1">
      <alignment horizontal="left" vertical="center"/>
    </xf>
    <xf numFmtId="0" fontId="0" fillId="2" borderId="7"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1" fillId="0" borderId="4" xfId="0" applyFont="1" applyBorder="1" applyAlignment="1" applyProtection="1">
      <alignment horizontal="left" vertical="center"/>
    </xf>
  </cellXfs>
  <cellStyles count="2">
    <cellStyle name="Standaard" xfId="0" builtinId="0"/>
    <cellStyle name="Standaard 2" xfId="1" xr:uid="{00000000-0005-0000-0000-000001000000}"/>
  </cellStyles>
  <dxfs count="9">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lockText="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Button" lockText="1"/>
</file>

<file path=xl/ctrlProps/ctrlProp174.xml><?xml version="1.0" encoding="utf-8"?>
<formControlPr xmlns="http://schemas.microsoft.com/office/spreadsheetml/2009/9/main" objectType="Button" lockText="1"/>
</file>

<file path=xl/ctrlProps/ctrlProp175.xml><?xml version="1.0" encoding="utf-8"?>
<formControlPr xmlns="http://schemas.microsoft.com/office/spreadsheetml/2009/9/main" objectType="Button" lockText="1"/>
</file>

<file path=xl/ctrlProps/ctrlProp176.xml><?xml version="1.0" encoding="utf-8"?>
<formControlPr xmlns="http://schemas.microsoft.com/office/spreadsheetml/2009/9/main" objectType="Button" lockText="1"/>
</file>

<file path=xl/ctrlProps/ctrlProp177.xml><?xml version="1.0" encoding="utf-8"?>
<formControlPr xmlns="http://schemas.microsoft.com/office/spreadsheetml/2009/9/main" objectType="Button" lockText="1"/>
</file>

<file path=xl/ctrlProps/ctrlProp178.xml><?xml version="1.0" encoding="utf-8"?>
<formControlPr xmlns="http://schemas.microsoft.com/office/spreadsheetml/2009/9/main" objectType="Button" lockText="1"/>
</file>

<file path=xl/ctrlProps/ctrlProp179.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80.xml><?xml version="1.0" encoding="utf-8"?>
<formControlPr xmlns="http://schemas.microsoft.com/office/spreadsheetml/2009/9/main" objectType="Button" lockText="1"/>
</file>

<file path=xl/ctrlProps/ctrlProp181.xml><?xml version="1.0" encoding="utf-8"?>
<formControlPr xmlns="http://schemas.microsoft.com/office/spreadsheetml/2009/9/main" objectType="Button" lockText="1"/>
</file>

<file path=xl/ctrlProps/ctrlProp182.xml><?xml version="1.0" encoding="utf-8"?>
<formControlPr xmlns="http://schemas.microsoft.com/office/spreadsheetml/2009/9/main" objectType="Button" lockText="1"/>
</file>

<file path=xl/ctrlProps/ctrlProp183.xml><?xml version="1.0" encoding="utf-8"?>
<formControlPr xmlns="http://schemas.microsoft.com/office/spreadsheetml/2009/9/main" objectType="Button" lockText="1"/>
</file>

<file path=xl/ctrlProps/ctrlProp184.xml><?xml version="1.0" encoding="utf-8"?>
<formControlPr xmlns="http://schemas.microsoft.com/office/spreadsheetml/2009/9/main" objectType="Button" lockText="1"/>
</file>

<file path=xl/ctrlProps/ctrlProp185.xml><?xml version="1.0" encoding="utf-8"?>
<formControlPr xmlns="http://schemas.microsoft.com/office/spreadsheetml/2009/9/main" objectType="Button" lockText="1"/>
</file>

<file path=xl/ctrlProps/ctrlProp186.xml><?xml version="1.0" encoding="utf-8"?>
<formControlPr xmlns="http://schemas.microsoft.com/office/spreadsheetml/2009/9/main" objectType="Button" lockText="1"/>
</file>

<file path=xl/ctrlProps/ctrlProp187.xml><?xml version="1.0" encoding="utf-8"?>
<formControlPr xmlns="http://schemas.microsoft.com/office/spreadsheetml/2009/9/main" objectType="Button" lockText="1"/>
</file>

<file path=xl/ctrlProps/ctrlProp188.xml><?xml version="1.0" encoding="utf-8"?>
<formControlPr xmlns="http://schemas.microsoft.com/office/spreadsheetml/2009/9/main" objectType="Button" lockText="1"/>
</file>

<file path=xl/ctrlProps/ctrlProp189.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190.xml><?xml version="1.0" encoding="utf-8"?>
<formControlPr xmlns="http://schemas.microsoft.com/office/spreadsheetml/2009/9/main" objectType="Button" lockText="1"/>
</file>

<file path=xl/ctrlProps/ctrlProp191.xml><?xml version="1.0" encoding="utf-8"?>
<formControlPr xmlns="http://schemas.microsoft.com/office/spreadsheetml/2009/9/main" objectType="Button" lockText="1"/>
</file>

<file path=xl/ctrlProps/ctrlProp192.xml><?xml version="1.0" encoding="utf-8"?>
<formControlPr xmlns="http://schemas.microsoft.com/office/spreadsheetml/2009/9/main" objectType="Button" lockText="1"/>
</file>

<file path=xl/ctrlProps/ctrlProp193.xml><?xml version="1.0" encoding="utf-8"?>
<formControlPr xmlns="http://schemas.microsoft.com/office/spreadsheetml/2009/9/main" objectType="Button" lockText="1"/>
</file>

<file path=xl/ctrlProps/ctrlProp194.xml><?xml version="1.0" encoding="utf-8"?>
<formControlPr xmlns="http://schemas.microsoft.com/office/spreadsheetml/2009/9/main" objectType="Button" lockText="1"/>
</file>

<file path=xl/ctrlProps/ctrlProp195.xml><?xml version="1.0" encoding="utf-8"?>
<formControlPr xmlns="http://schemas.microsoft.com/office/spreadsheetml/2009/9/main" objectType="Button" lockText="1"/>
</file>

<file path=xl/ctrlProps/ctrlProp196.xml><?xml version="1.0" encoding="utf-8"?>
<formControlPr xmlns="http://schemas.microsoft.com/office/spreadsheetml/2009/9/main" objectType="Button" lockText="1"/>
</file>

<file path=xl/ctrlProps/ctrlProp197.xml><?xml version="1.0" encoding="utf-8"?>
<formControlPr xmlns="http://schemas.microsoft.com/office/spreadsheetml/2009/9/main" objectType="Button" lockText="1"/>
</file>

<file path=xl/ctrlProps/ctrlProp198.xml><?xml version="1.0" encoding="utf-8"?>
<formControlPr xmlns="http://schemas.microsoft.com/office/spreadsheetml/2009/9/main" objectType="Button" lockText="1"/>
</file>

<file path=xl/ctrlProps/ctrlProp19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00.xml><?xml version="1.0" encoding="utf-8"?>
<formControlPr xmlns="http://schemas.microsoft.com/office/spreadsheetml/2009/9/main" objectType="Button" lockText="1"/>
</file>

<file path=xl/ctrlProps/ctrlProp201.xml><?xml version="1.0" encoding="utf-8"?>
<formControlPr xmlns="http://schemas.microsoft.com/office/spreadsheetml/2009/9/main" objectType="Button" lockText="1"/>
</file>

<file path=xl/ctrlProps/ctrlProp202.xml><?xml version="1.0" encoding="utf-8"?>
<formControlPr xmlns="http://schemas.microsoft.com/office/spreadsheetml/2009/9/main" objectType="Button" lockText="1"/>
</file>

<file path=xl/ctrlProps/ctrlProp203.xml><?xml version="1.0" encoding="utf-8"?>
<formControlPr xmlns="http://schemas.microsoft.com/office/spreadsheetml/2009/9/main" objectType="Button" lockText="1"/>
</file>

<file path=xl/ctrlProps/ctrlProp204.xml><?xml version="1.0" encoding="utf-8"?>
<formControlPr xmlns="http://schemas.microsoft.com/office/spreadsheetml/2009/9/main" objectType="Button" lockText="1"/>
</file>

<file path=xl/ctrlProps/ctrlProp205.xml><?xml version="1.0" encoding="utf-8"?>
<formControlPr xmlns="http://schemas.microsoft.com/office/spreadsheetml/2009/9/main" objectType="Button" lockText="1"/>
</file>

<file path=xl/ctrlProps/ctrlProp206.xml><?xml version="1.0" encoding="utf-8"?>
<formControlPr xmlns="http://schemas.microsoft.com/office/spreadsheetml/2009/9/main" objectType="Button" lockText="1"/>
</file>

<file path=xl/ctrlProps/ctrlProp207.xml><?xml version="1.0" encoding="utf-8"?>
<formControlPr xmlns="http://schemas.microsoft.com/office/spreadsheetml/2009/9/main" objectType="Button" lockText="1"/>
</file>

<file path=xl/ctrlProps/ctrlProp208.xml><?xml version="1.0" encoding="utf-8"?>
<formControlPr xmlns="http://schemas.microsoft.com/office/spreadsheetml/2009/9/main" objectType="Button" lockText="1"/>
</file>

<file path=xl/ctrlProps/ctrlProp209.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10.xml><?xml version="1.0" encoding="utf-8"?>
<formControlPr xmlns="http://schemas.microsoft.com/office/spreadsheetml/2009/9/main" objectType="Button" lockText="1"/>
</file>

<file path=xl/ctrlProps/ctrlProp211.xml><?xml version="1.0" encoding="utf-8"?>
<formControlPr xmlns="http://schemas.microsoft.com/office/spreadsheetml/2009/9/main" objectType="Button" lockText="1"/>
</file>

<file path=xl/ctrlProps/ctrlProp212.xml><?xml version="1.0" encoding="utf-8"?>
<formControlPr xmlns="http://schemas.microsoft.com/office/spreadsheetml/2009/9/main" objectType="Button" lockText="1"/>
</file>

<file path=xl/ctrlProps/ctrlProp213.xml><?xml version="1.0" encoding="utf-8"?>
<formControlPr xmlns="http://schemas.microsoft.com/office/spreadsheetml/2009/9/main" objectType="Button" lockText="1"/>
</file>

<file path=xl/ctrlProps/ctrlProp214.xml><?xml version="1.0" encoding="utf-8"?>
<formControlPr xmlns="http://schemas.microsoft.com/office/spreadsheetml/2009/9/main" objectType="Button" lockText="1"/>
</file>

<file path=xl/ctrlProps/ctrlProp215.xml><?xml version="1.0" encoding="utf-8"?>
<formControlPr xmlns="http://schemas.microsoft.com/office/spreadsheetml/2009/9/main" objectType="Button" lockText="1"/>
</file>

<file path=xl/ctrlProps/ctrlProp216.xml><?xml version="1.0" encoding="utf-8"?>
<formControlPr xmlns="http://schemas.microsoft.com/office/spreadsheetml/2009/9/main" objectType="Button" lockText="1"/>
</file>

<file path=xl/ctrlProps/ctrlProp217.xml><?xml version="1.0" encoding="utf-8"?>
<formControlPr xmlns="http://schemas.microsoft.com/office/spreadsheetml/2009/9/main" objectType="Button" lockText="1"/>
</file>

<file path=xl/ctrlProps/ctrlProp218.xml><?xml version="1.0" encoding="utf-8"?>
<formControlPr xmlns="http://schemas.microsoft.com/office/spreadsheetml/2009/9/main" objectType="Button" lockText="1"/>
</file>

<file path=xl/ctrlProps/ctrlProp219.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20.xml><?xml version="1.0" encoding="utf-8"?>
<formControlPr xmlns="http://schemas.microsoft.com/office/spreadsheetml/2009/9/main" objectType="Button" lockText="1"/>
</file>

<file path=xl/ctrlProps/ctrlProp221.xml><?xml version="1.0" encoding="utf-8"?>
<formControlPr xmlns="http://schemas.microsoft.com/office/spreadsheetml/2009/9/main" objectType="Button" lockText="1"/>
</file>

<file path=xl/ctrlProps/ctrlProp222.xml><?xml version="1.0" encoding="utf-8"?>
<formControlPr xmlns="http://schemas.microsoft.com/office/spreadsheetml/2009/9/main" objectType="Button" lockText="1"/>
</file>

<file path=xl/ctrlProps/ctrlProp223.xml><?xml version="1.0" encoding="utf-8"?>
<formControlPr xmlns="http://schemas.microsoft.com/office/spreadsheetml/2009/9/main" objectType="Button" lockText="1"/>
</file>

<file path=xl/ctrlProps/ctrlProp224.xml><?xml version="1.0" encoding="utf-8"?>
<formControlPr xmlns="http://schemas.microsoft.com/office/spreadsheetml/2009/9/main" objectType="Button" lockText="1"/>
</file>

<file path=xl/ctrlProps/ctrlProp225.xml><?xml version="1.0" encoding="utf-8"?>
<formControlPr xmlns="http://schemas.microsoft.com/office/spreadsheetml/2009/9/main" objectType="Button" lockText="1"/>
</file>

<file path=xl/ctrlProps/ctrlProp226.xml><?xml version="1.0" encoding="utf-8"?>
<formControlPr xmlns="http://schemas.microsoft.com/office/spreadsheetml/2009/9/main" objectType="Button" lockText="1"/>
</file>

<file path=xl/ctrlProps/ctrlProp227.xml><?xml version="1.0" encoding="utf-8"?>
<formControlPr xmlns="http://schemas.microsoft.com/office/spreadsheetml/2009/9/main" objectType="Button" lockText="1"/>
</file>

<file path=xl/ctrlProps/ctrlProp228.xml><?xml version="1.0" encoding="utf-8"?>
<formControlPr xmlns="http://schemas.microsoft.com/office/spreadsheetml/2009/9/main" objectType="Button" lockText="1"/>
</file>

<file path=xl/ctrlProps/ctrlProp229.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30.xml><?xml version="1.0" encoding="utf-8"?>
<formControlPr xmlns="http://schemas.microsoft.com/office/spreadsheetml/2009/9/main" objectType="Button" lockText="1"/>
</file>

<file path=xl/ctrlProps/ctrlProp231.xml><?xml version="1.0" encoding="utf-8"?>
<formControlPr xmlns="http://schemas.microsoft.com/office/spreadsheetml/2009/9/main" objectType="Button" lockText="1"/>
</file>

<file path=xl/ctrlProps/ctrlProp232.xml><?xml version="1.0" encoding="utf-8"?>
<formControlPr xmlns="http://schemas.microsoft.com/office/spreadsheetml/2009/9/main" objectType="Button" lockText="1"/>
</file>

<file path=xl/ctrlProps/ctrlProp233.xml><?xml version="1.0" encoding="utf-8"?>
<formControlPr xmlns="http://schemas.microsoft.com/office/spreadsheetml/2009/9/main" objectType="Button" lockText="1"/>
</file>

<file path=xl/ctrlProps/ctrlProp234.xml><?xml version="1.0" encoding="utf-8"?>
<formControlPr xmlns="http://schemas.microsoft.com/office/spreadsheetml/2009/9/main" objectType="Button" lockText="1"/>
</file>

<file path=xl/ctrlProps/ctrlProp235.xml><?xml version="1.0" encoding="utf-8"?>
<formControlPr xmlns="http://schemas.microsoft.com/office/spreadsheetml/2009/9/main" objectType="Button" lockText="1"/>
</file>

<file path=xl/ctrlProps/ctrlProp236.xml><?xml version="1.0" encoding="utf-8"?>
<formControlPr xmlns="http://schemas.microsoft.com/office/spreadsheetml/2009/9/main" objectType="Button" lockText="1"/>
</file>

<file path=xl/ctrlProps/ctrlProp237.xml><?xml version="1.0" encoding="utf-8"?>
<formControlPr xmlns="http://schemas.microsoft.com/office/spreadsheetml/2009/9/main" objectType="Button" lockText="1"/>
</file>

<file path=xl/ctrlProps/ctrlProp238.xml><?xml version="1.0" encoding="utf-8"?>
<formControlPr xmlns="http://schemas.microsoft.com/office/spreadsheetml/2009/9/main" objectType="Button" lockText="1"/>
</file>

<file path=xl/ctrlProps/ctrlProp239.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40.xml><?xml version="1.0" encoding="utf-8"?>
<formControlPr xmlns="http://schemas.microsoft.com/office/spreadsheetml/2009/9/main" objectType="Button" lockText="1"/>
</file>

<file path=xl/ctrlProps/ctrlProp241.xml><?xml version="1.0" encoding="utf-8"?>
<formControlPr xmlns="http://schemas.microsoft.com/office/spreadsheetml/2009/9/main" objectType="Button" lockText="1"/>
</file>

<file path=xl/ctrlProps/ctrlProp242.xml><?xml version="1.0" encoding="utf-8"?>
<formControlPr xmlns="http://schemas.microsoft.com/office/spreadsheetml/2009/9/main" objectType="Button" lockText="1"/>
</file>

<file path=xl/ctrlProps/ctrlProp243.xml><?xml version="1.0" encoding="utf-8"?>
<formControlPr xmlns="http://schemas.microsoft.com/office/spreadsheetml/2009/9/main" objectType="Button" lockText="1"/>
</file>

<file path=xl/ctrlProps/ctrlProp244.xml><?xml version="1.0" encoding="utf-8"?>
<formControlPr xmlns="http://schemas.microsoft.com/office/spreadsheetml/2009/9/main" objectType="Button" lockText="1"/>
</file>

<file path=xl/ctrlProps/ctrlProp245.xml><?xml version="1.0" encoding="utf-8"?>
<formControlPr xmlns="http://schemas.microsoft.com/office/spreadsheetml/2009/9/main" objectType="Button" lockText="1"/>
</file>

<file path=xl/ctrlProps/ctrlProp246.xml><?xml version="1.0" encoding="utf-8"?>
<formControlPr xmlns="http://schemas.microsoft.com/office/spreadsheetml/2009/9/main" objectType="Button" lockText="1"/>
</file>

<file path=xl/ctrlProps/ctrlProp247.xml><?xml version="1.0" encoding="utf-8"?>
<formControlPr xmlns="http://schemas.microsoft.com/office/spreadsheetml/2009/9/main" objectType="Button" lockText="1"/>
</file>

<file path=xl/ctrlProps/ctrlProp248.xml><?xml version="1.0" encoding="utf-8"?>
<formControlPr xmlns="http://schemas.microsoft.com/office/spreadsheetml/2009/9/main" objectType="Button" lockText="1"/>
</file>

<file path=xl/ctrlProps/ctrlProp249.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50.xml><?xml version="1.0" encoding="utf-8"?>
<formControlPr xmlns="http://schemas.microsoft.com/office/spreadsheetml/2009/9/main" objectType="Button" lockText="1"/>
</file>

<file path=xl/ctrlProps/ctrlProp251.xml><?xml version="1.0" encoding="utf-8"?>
<formControlPr xmlns="http://schemas.microsoft.com/office/spreadsheetml/2009/9/main" objectType="Button" lockText="1"/>
</file>

<file path=xl/ctrlProps/ctrlProp252.xml><?xml version="1.0" encoding="utf-8"?>
<formControlPr xmlns="http://schemas.microsoft.com/office/spreadsheetml/2009/9/main" objectType="Button" lockText="1"/>
</file>

<file path=xl/ctrlProps/ctrlProp253.xml><?xml version="1.0" encoding="utf-8"?>
<formControlPr xmlns="http://schemas.microsoft.com/office/spreadsheetml/2009/9/main" objectType="Button" lockText="1"/>
</file>

<file path=xl/ctrlProps/ctrlProp254.xml><?xml version="1.0" encoding="utf-8"?>
<formControlPr xmlns="http://schemas.microsoft.com/office/spreadsheetml/2009/9/main" objectType="Button" lockText="1"/>
</file>

<file path=xl/ctrlProps/ctrlProp255.xml><?xml version="1.0" encoding="utf-8"?>
<formControlPr xmlns="http://schemas.microsoft.com/office/spreadsheetml/2009/9/main" objectType="Button" lockText="1"/>
</file>

<file path=xl/ctrlProps/ctrlProp256.xml><?xml version="1.0" encoding="utf-8"?>
<formControlPr xmlns="http://schemas.microsoft.com/office/spreadsheetml/2009/9/main" objectType="Button" lockText="1"/>
</file>

<file path=xl/ctrlProps/ctrlProp257.xml><?xml version="1.0" encoding="utf-8"?>
<formControlPr xmlns="http://schemas.microsoft.com/office/spreadsheetml/2009/9/main" objectType="Button" lockText="1"/>
</file>

<file path=xl/ctrlProps/ctrlProp258.xml><?xml version="1.0" encoding="utf-8"?>
<formControlPr xmlns="http://schemas.microsoft.com/office/spreadsheetml/2009/9/main" objectType="Button" lockText="1"/>
</file>

<file path=xl/ctrlProps/ctrlProp259.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60.xml><?xml version="1.0" encoding="utf-8"?>
<formControlPr xmlns="http://schemas.microsoft.com/office/spreadsheetml/2009/9/main" objectType="Button" lockText="1"/>
</file>

<file path=xl/ctrlProps/ctrlProp261.xml><?xml version="1.0" encoding="utf-8"?>
<formControlPr xmlns="http://schemas.microsoft.com/office/spreadsheetml/2009/9/main" objectType="Button" lockText="1"/>
</file>

<file path=xl/ctrlProps/ctrlProp262.xml><?xml version="1.0" encoding="utf-8"?>
<formControlPr xmlns="http://schemas.microsoft.com/office/spreadsheetml/2009/9/main" objectType="Button" lockText="1"/>
</file>

<file path=xl/ctrlProps/ctrlProp263.xml><?xml version="1.0" encoding="utf-8"?>
<formControlPr xmlns="http://schemas.microsoft.com/office/spreadsheetml/2009/9/main" objectType="Button" lockText="1"/>
</file>

<file path=xl/ctrlProps/ctrlProp264.xml><?xml version="1.0" encoding="utf-8"?>
<formControlPr xmlns="http://schemas.microsoft.com/office/spreadsheetml/2009/9/main" objectType="Button" lockText="1"/>
</file>

<file path=xl/ctrlProps/ctrlProp265.xml><?xml version="1.0" encoding="utf-8"?>
<formControlPr xmlns="http://schemas.microsoft.com/office/spreadsheetml/2009/9/main" objectType="Button" lockText="1"/>
</file>

<file path=xl/ctrlProps/ctrlProp266.xml><?xml version="1.0" encoding="utf-8"?>
<formControlPr xmlns="http://schemas.microsoft.com/office/spreadsheetml/2009/9/main" objectType="Button" lockText="1"/>
</file>

<file path=xl/ctrlProps/ctrlProp267.xml><?xml version="1.0" encoding="utf-8"?>
<formControlPr xmlns="http://schemas.microsoft.com/office/spreadsheetml/2009/9/main" objectType="Button" lockText="1"/>
</file>

<file path=xl/ctrlProps/ctrlProp268.xml><?xml version="1.0" encoding="utf-8"?>
<formControlPr xmlns="http://schemas.microsoft.com/office/spreadsheetml/2009/9/main" objectType="Button" lockText="1"/>
</file>

<file path=xl/ctrlProps/ctrlProp269.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70.xml><?xml version="1.0" encoding="utf-8"?>
<formControlPr xmlns="http://schemas.microsoft.com/office/spreadsheetml/2009/9/main" objectType="Button" lockText="1"/>
</file>

<file path=xl/ctrlProps/ctrlProp271.xml><?xml version="1.0" encoding="utf-8"?>
<formControlPr xmlns="http://schemas.microsoft.com/office/spreadsheetml/2009/9/main" objectType="Button" lockText="1"/>
</file>

<file path=xl/ctrlProps/ctrlProp272.xml><?xml version="1.0" encoding="utf-8"?>
<formControlPr xmlns="http://schemas.microsoft.com/office/spreadsheetml/2009/9/main" objectType="Button" lockText="1"/>
</file>

<file path=xl/ctrlProps/ctrlProp273.xml><?xml version="1.0" encoding="utf-8"?>
<formControlPr xmlns="http://schemas.microsoft.com/office/spreadsheetml/2009/9/main" objectType="Button" lockText="1"/>
</file>

<file path=xl/ctrlProps/ctrlProp274.xml><?xml version="1.0" encoding="utf-8"?>
<formControlPr xmlns="http://schemas.microsoft.com/office/spreadsheetml/2009/9/main" objectType="Button" lockText="1"/>
</file>

<file path=xl/ctrlProps/ctrlProp275.xml><?xml version="1.0" encoding="utf-8"?>
<formControlPr xmlns="http://schemas.microsoft.com/office/spreadsheetml/2009/9/main" objectType="Button" lockText="1"/>
</file>

<file path=xl/ctrlProps/ctrlProp276.xml><?xml version="1.0" encoding="utf-8"?>
<formControlPr xmlns="http://schemas.microsoft.com/office/spreadsheetml/2009/9/main" objectType="Button" lockText="1"/>
</file>

<file path=xl/ctrlProps/ctrlProp277.xml><?xml version="1.0" encoding="utf-8"?>
<formControlPr xmlns="http://schemas.microsoft.com/office/spreadsheetml/2009/9/main" objectType="Button" lockText="1"/>
</file>

<file path=xl/ctrlProps/ctrlProp278.xml><?xml version="1.0" encoding="utf-8"?>
<formControlPr xmlns="http://schemas.microsoft.com/office/spreadsheetml/2009/9/main" objectType="Button" lockText="1"/>
</file>

<file path=xl/ctrlProps/ctrlProp279.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80.xml><?xml version="1.0" encoding="utf-8"?>
<formControlPr xmlns="http://schemas.microsoft.com/office/spreadsheetml/2009/9/main" objectType="Button" lockText="1"/>
</file>

<file path=xl/ctrlProps/ctrlProp281.xml><?xml version="1.0" encoding="utf-8"?>
<formControlPr xmlns="http://schemas.microsoft.com/office/spreadsheetml/2009/9/main" objectType="Button" lockText="1"/>
</file>

<file path=xl/ctrlProps/ctrlProp282.xml><?xml version="1.0" encoding="utf-8"?>
<formControlPr xmlns="http://schemas.microsoft.com/office/spreadsheetml/2009/9/main" objectType="Button" lockText="1"/>
</file>

<file path=xl/ctrlProps/ctrlProp283.xml><?xml version="1.0" encoding="utf-8"?>
<formControlPr xmlns="http://schemas.microsoft.com/office/spreadsheetml/2009/9/main" objectType="Button" lockText="1"/>
</file>

<file path=xl/ctrlProps/ctrlProp284.xml><?xml version="1.0" encoding="utf-8"?>
<formControlPr xmlns="http://schemas.microsoft.com/office/spreadsheetml/2009/9/main" objectType="Button" lockText="1"/>
</file>

<file path=xl/ctrlProps/ctrlProp285.xml><?xml version="1.0" encoding="utf-8"?>
<formControlPr xmlns="http://schemas.microsoft.com/office/spreadsheetml/2009/9/main" objectType="Button" lockText="1"/>
</file>

<file path=xl/ctrlProps/ctrlProp286.xml><?xml version="1.0" encoding="utf-8"?>
<formControlPr xmlns="http://schemas.microsoft.com/office/spreadsheetml/2009/9/main" objectType="Button" lockText="1"/>
</file>

<file path=xl/ctrlProps/ctrlProp287.xml><?xml version="1.0" encoding="utf-8"?>
<formControlPr xmlns="http://schemas.microsoft.com/office/spreadsheetml/2009/9/main" objectType="Button" lockText="1"/>
</file>

<file path=xl/ctrlProps/ctrlProp288.xml><?xml version="1.0" encoding="utf-8"?>
<formControlPr xmlns="http://schemas.microsoft.com/office/spreadsheetml/2009/9/main" objectType="Button" lockText="1"/>
</file>

<file path=xl/ctrlProps/ctrlProp289.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290.xml><?xml version="1.0" encoding="utf-8"?>
<formControlPr xmlns="http://schemas.microsoft.com/office/spreadsheetml/2009/9/main" objectType="Button" lockText="1"/>
</file>

<file path=xl/ctrlProps/ctrlProp291.xml><?xml version="1.0" encoding="utf-8"?>
<formControlPr xmlns="http://schemas.microsoft.com/office/spreadsheetml/2009/9/main" objectType="Button" lockText="1"/>
</file>

<file path=xl/ctrlProps/ctrlProp292.xml><?xml version="1.0" encoding="utf-8"?>
<formControlPr xmlns="http://schemas.microsoft.com/office/spreadsheetml/2009/9/main" objectType="Button" lockText="1"/>
</file>

<file path=xl/ctrlProps/ctrlProp293.xml><?xml version="1.0" encoding="utf-8"?>
<formControlPr xmlns="http://schemas.microsoft.com/office/spreadsheetml/2009/9/main" objectType="Button" lockText="1"/>
</file>

<file path=xl/ctrlProps/ctrlProp294.xml><?xml version="1.0" encoding="utf-8"?>
<formControlPr xmlns="http://schemas.microsoft.com/office/spreadsheetml/2009/9/main" objectType="Button" lockText="1"/>
</file>

<file path=xl/ctrlProps/ctrlProp295.xml><?xml version="1.0" encoding="utf-8"?>
<formControlPr xmlns="http://schemas.microsoft.com/office/spreadsheetml/2009/9/main" objectType="Button" lockText="1"/>
</file>

<file path=xl/ctrlProps/ctrlProp296.xml><?xml version="1.0" encoding="utf-8"?>
<formControlPr xmlns="http://schemas.microsoft.com/office/spreadsheetml/2009/9/main" objectType="Button" lockText="1"/>
</file>

<file path=xl/ctrlProps/ctrlProp297.xml><?xml version="1.0" encoding="utf-8"?>
<formControlPr xmlns="http://schemas.microsoft.com/office/spreadsheetml/2009/9/main" objectType="Button" lockText="1"/>
</file>

<file path=xl/ctrlProps/ctrlProp298.xml><?xml version="1.0" encoding="utf-8"?>
<formControlPr xmlns="http://schemas.microsoft.com/office/spreadsheetml/2009/9/main" objectType="Button" lockText="1"/>
</file>

<file path=xl/ctrlProps/ctrlProp29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00.xml><?xml version="1.0" encoding="utf-8"?>
<formControlPr xmlns="http://schemas.microsoft.com/office/spreadsheetml/2009/9/main" objectType="Button" lockText="1"/>
</file>

<file path=xl/ctrlProps/ctrlProp301.xml><?xml version="1.0" encoding="utf-8"?>
<formControlPr xmlns="http://schemas.microsoft.com/office/spreadsheetml/2009/9/main" objectType="Button" lockText="1"/>
</file>

<file path=xl/ctrlProps/ctrlProp302.xml><?xml version="1.0" encoding="utf-8"?>
<formControlPr xmlns="http://schemas.microsoft.com/office/spreadsheetml/2009/9/main" objectType="Button" lockText="1"/>
</file>

<file path=xl/ctrlProps/ctrlProp303.xml><?xml version="1.0" encoding="utf-8"?>
<formControlPr xmlns="http://schemas.microsoft.com/office/spreadsheetml/2009/9/main" objectType="Button" lockText="1"/>
</file>

<file path=xl/ctrlProps/ctrlProp304.xml><?xml version="1.0" encoding="utf-8"?>
<formControlPr xmlns="http://schemas.microsoft.com/office/spreadsheetml/2009/9/main" objectType="Button" lockText="1"/>
</file>

<file path=xl/ctrlProps/ctrlProp305.xml><?xml version="1.0" encoding="utf-8"?>
<formControlPr xmlns="http://schemas.microsoft.com/office/spreadsheetml/2009/9/main" objectType="Button" lockText="1"/>
</file>

<file path=xl/ctrlProps/ctrlProp306.xml><?xml version="1.0" encoding="utf-8"?>
<formControlPr xmlns="http://schemas.microsoft.com/office/spreadsheetml/2009/9/main" objectType="Button" lockText="1"/>
</file>

<file path=xl/ctrlProps/ctrlProp307.xml><?xml version="1.0" encoding="utf-8"?>
<formControlPr xmlns="http://schemas.microsoft.com/office/spreadsheetml/2009/9/main" objectType="Button" lockText="1"/>
</file>

<file path=xl/ctrlProps/ctrlProp308.xml><?xml version="1.0" encoding="utf-8"?>
<formControlPr xmlns="http://schemas.microsoft.com/office/spreadsheetml/2009/9/main" objectType="Button" lockText="1"/>
</file>

<file path=xl/ctrlProps/ctrlProp309.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10.xml><?xml version="1.0" encoding="utf-8"?>
<formControlPr xmlns="http://schemas.microsoft.com/office/spreadsheetml/2009/9/main" objectType="Button" lockText="1"/>
</file>

<file path=xl/ctrlProps/ctrlProp311.xml><?xml version="1.0" encoding="utf-8"?>
<formControlPr xmlns="http://schemas.microsoft.com/office/spreadsheetml/2009/9/main" objectType="Button" lockText="1"/>
</file>

<file path=xl/ctrlProps/ctrlProp312.xml><?xml version="1.0" encoding="utf-8"?>
<formControlPr xmlns="http://schemas.microsoft.com/office/spreadsheetml/2009/9/main" objectType="Button" lockText="1"/>
</file>

<file path=xl/ctrlProps/ctrlProp313.xml><?xml version="1.0" encoding="utf-8"?>
<formControlPr xmlns="http://schemas.microsoft.com/office/spreadsheetml/2009/9/main" objectType="CheckBox" fmlaLink="$G$2" lockText="1"/>
</file>

<file path=xl/ctrlProps/ctrlProp314.xml><?xml version="1.0" encoding="utf-8"?>
<formControlPr xmlns="http://schemas.microsoft.com/office/spreadsheetml/2009/9/main" objectType="CheckBox" fmlaLink="$H$2" lockText="1"/>
</file>

<file path=xl/ctrlProps/ctrlProp315.xml><?xml version="1.0" encoding="utf-8"?>
<formControlPr xmlns="http://schemas.microsoft.com/office/spreadsheetml/2009/9/main" objectType="Button" lockText="1"/>
</file>

<file path=xl/ctrlProps/ctrlProp316.xml><?xml version="1.0" encoding="utf-8"?>
<formControlPr xmlns="http://schemas.microsoft.com/office/spreadsheetml/2009/9/main" objectType="Button" lockText="1"/>
</file>

<file path=xl/ctrlProps/ctrlProp317.xml><?xml version="1.0" encoding="utf-8"?>
<formControlPr xmlns="http://schemas.microsoft.com/office/spreadsheetml/2009/9/main" objectType="Button" lockText="1"/>
</file>

<file path=xl/ctrlProps/ctrlProp318.xml><?xml version="1.0" encoding="utf-8"?>
<formControlPr xmlns="http://schemas.microsoft.com/office/spreadsheetml/2009/9/main" objectType="Button" lockText="1"/>
</file>

<file path=xl/ctrlProps/ctrlProp319.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20.xml><?xml version="1.0" encoding="utf-8"?>
<formControlPr xmlns="http://schemas.microsoft.com/office/spreadsheetml/2009/9/main" objectType="Button" lockText="1"/>
</file>

<file path=xl/ctrlProps/ctrlProp321.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264193" name="Button 1" hidden="1">
              <a:extLst>
                <a:ext uri="{63B3BB69-23CF-44E3-9099-C40C66FF867C}">
                  <a14:compatExt spid="_x0000_s264193"/>
                </a:ext>
                <a:ext uri="{FF2B5EF4-FFF2-40B4-BE49-F238E27FC236}">
                  <a16:creationId xmlns:a16="http://schemas.microsoft.com/office/drawing/2014/main" id="{00000000-0008-0000-0100-000001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264194" name="Button 2" hidden="1">
              <a:extLst>
                <a:ext uri="{63B3BB69-23CF-44E3-9099-C40C66FF867C}">
                  <a14:compatExt spid="_x0000_s264194"/>
                </a:ext>
                <a:ext uri="{FF2B5EF4-FFF2-40B4-BE49-F238E27FC236}">
                  <a16:creationId xmlns:a16="http://schemas.microsoft.com/office/drawing/2014/main" id="{00000000-0008-0000-0100-000002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264195" name="Button 3" hidden="1">
              <a:extLst>
                <a:ext uri="{63B3BB69-23CF-44E3-9099-C40C66FF867C}">
                  <a14:compatExt spid="_x0000_s264195"/>
                </a:ext>
                <a:ext uri="{FF2B5EF4-FFF2-40B4-BE49-F238E27FC236}">
                  <a16:creationId xmlns:a16="http://schemas.microsoft.com/office/drawing/2014/main" id="{00000000-0008-0000-0100-000003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264196" name="Button 4" hidden="1">
              <a:extLst>
                <a:ext uri="{63B3BB69-23CF-44E3-9099-C40C66FF867C}">
                  <a14:compatExt spid="_x0000_s264196"/>
                </a:ext>
                <a:ext uri="{FF2B5EF4-FFF2-40B4-BE49-F238E27FC236}">
                  <a16:creationId xmlns:a16="http://schemas.microsoft.com/office/drawing/2014/main" id="{00000000-0008-0000-0100-000004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264197" name="Button 5" hidden="1">
              <a:extLst>
                <a:ext uri="{63B3BB69-23CF-44E3-9099-C40C66FF867C}">
                  <a14:compatExt spid="_x0000_s264197"/>
                </a:ext>
                <a:ext uri="{FF2B5EF4-FFF2-40B4-BE49-F238E27FC236}">
                  <a16:creationId xmlns:a16="http://schemas.microsoft.com/office/drawing/2014/main" id="{00000000-0008-0000-0100-000005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264198" name="Button 6" hidden="1">
              <a:extLst>
                <a:ext uri="{63B3BB69-23CF-44E3-9099-C40C66FF867C}">
                  <a14:compatExt spid="_x0000_s264198"/>
                </a:ext>
                <a:ext uri="{FF2B5EF4-FFF2-40B4-BE49-F238E27FC236}">
                  <a16:creationId xmlns:a16="http://schemas.microsoft.com/office/drawing/2014/main" id="{00000000-0008-0000-0100-000006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264199" name="Button 7" hidden="1">
              <a:extLst>
                <a:ext uri="{63B3BB69-23CF-44E3-9099-C40C66FF867C}">
                  <a14:compatExt spid="_x0000_s264199"/>
                </a:ext>
                <a:ext uri="{FF2B5EF4-FFF2-40B4-BE49-F238E27FC236}">
                  <a16:creationId xmlns:a16="http://schemas.microsoft.com/office/drawing/2014/main" id="{00000000-0008-0000-0100-000007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264200" name="Button 8" hidden="1">
              <a:extLst>
                <a:ext uri="{63B3BB69-23CF-44E3-9099-C40C66FF867C}">
                  <a14:compatExt spid="_x0000_s264200"/>
                </a:ext>
                <a:ext uri="{FF2B5EF4-FFF2-40B4-BE49-F238E27FC236}">
                  <a16:creationId xmlns:a16="http://schemas.microsoft.com/office/drawing/2014/main" id="{00000000-0008-0000-0100-000008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264201" name="Button 9" hidden="1">
              <a:extLst>
                <a:ext uri="{63B3BB69-23CF-44E3-9099-C40C66FF867C}">
                  <a14:compatExt spid="_x0000_s264201"/>
                </a:ext>
                <a:ext uri="{FF2B5EF4-FFF2-40B4-BE49-F238E27FC236}">
                  <a16:creationId xmlns:a16="http://schemas.microsoft.com/office/drawing/2014/main" id="{00000000-0008-0000-0100-000009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264202" name="Button 10" hidden="1">
              <a:extLst>
                <a:ext uri="{63B3BB69-23CF-44E3-9099-C40C66FF867C}">
                  <a14:compatExt spid="_x0000_s264202"/>
                </a:ext>
                <a:ext uri="{FF2B5EF4-FFF2-40B4-BE49-F238E27FC236}">
                  <a16:creationId xmlns:a16="http://schemas.microsoft.com/office/drawing/2014/main" id="{00000000-0008-0000-0100-00000A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264203" name="Button 11" hidden="1">
              <a:extLst>
                <a:ext uri="{63B3BB69-23CF-44E3-9099-C40C66FF867C}">
                  <a14:compatExt spid="_x0000_s264203"/>
                </a:ext>
                <a:ext uri="{FF2B5EF4-FFF2-40B4-BE49-F238E27FC236}">
                  <a16:creationId xmlns:a16="http://schemas.microsoft.com/office/drawing/2014/main" id="{00000000-0008-0000-0100-00000B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264204" name="Button 12" hidden="1">
              <a:extLst>
                <a:ext uri="{63B3BB69-23CF-44E3-9099-C40C66FF867C}">
                  <a14:compatExt spid="_x0000_s264204"/>
                </a:ext>
                <a:ext uri="{FF2B5EF4-FFF2-40B4-BE49-F238E27FC236}">
                  <a16:creationId xmlns:a16="http://schemas.microsoft.com/office/drawing/2014/main" id="{00000000-0008-0000-0100-00000C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264205" name="Button 13" hidden="1">
              <a:extLst>
                <a:ext uri="{63B3BB69-23CF-44E3-9099-C40C66FF867C}">
                  <a14:compatExt spid="_x0000_s264205"/>
                </a:ext>
                <a:ext uri="{FF2B5EF4-FFF2-40B4-BE49-F238E27FC236}">
                  <a16:creationId xmlns:a16="http://schemas.microsoft.com/office/drawing/2014/main" id="{00000000-0008-0000-0100-00000D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264206" name="Button 14" hidden="1">
              <a:extLst>
                <a:ext uri="{63B3BB69-23CF-44E3-9099-C40C66FF867C}">
                  <a14:compatExt spid="_x0000_s264206"/>
                </a:ext>
                <a:ext uri="{FF2B5EF4-FFF2-40B4-BE49-F238E27FC236}">
                  <a16:creationId xmlns:a16="http://schemas.microsoft.com/office/drawing/2014/main" id="{00000000-0008-0000-0100-00000E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264207" name="Button 15" hidden="1">
              <a:extLst>
                <a:ext uri="{63B3BB69-23CF-44E3-9099-C40C66FF867C}">
                  <a14:compatExt spid="_x0000_s264207"/>
                </a:ext>
                <a:ext uri="{FF2B5EF4-FFF2-40B4-BE49-F238E27FC236}">
                  <a16:creationId xmlns:a16="http://schemas.microsoft.com/office/drawing/2014/main" id="{00000000-0008-0000-0100-00000F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264208" name="Button 16" hidden="1">
              <a:extLst>
                <a:ext uri="{63B3BB69-23CF-44E3-9099-C40C66FF867C}">
                  <a14:compatExt spid="_x0000_s264208"/>
                </a:ext>
                <a:ext uri="{FF2B5EF4-FFF2-40B4-BE49-F238E27FC236}">
                  <a16:creationId xmlns:a16="http://schemas.microsoft.com/office/drawing/2014/main" id="{00000000-0008-0000-0100-000010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264209" name="Button 17" hidden="1">
              <a:extLst>
                <a:ext uri="{63B3BB69-23CF-44E3-9099-C40C66FF867C}">
                  <a14:compatExt spid="_x0000_s264209"/>
                </a:ext>
                <a:ext uri="{FF2B5EF4-FFF2-40B4-BE49-F238E27FC236}">
                  <a16:creationId xmlns:a16="http://schemas.microsoft.com/office/drawing/2014/main" id="{00000000-0008-0000-0100-000011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264210" name="Button 18" hidden="1">
              <a:extLst>
                <a:ext uri="{63B3BB69-23CF-44E3-9099-C40C66FF867C}">
                  <a14:compatExt spid="_x0000_s264210"/>
                </a:ext>
                <a:ext uri="{FF2B5EF4-FFF2-40B4-BE49-F238E27FC236}">
                  <a16:creationId xmlns:a16="http://schemas.microsoft.com/office/drawing/2014/main" id="{00000000-0008-0000-0100-000012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264211" name="Button 19" hidden="1">
              <a:extLst>
                <a:ext uri="{63B3BB69-23CF-44E3-9099-C40C66FF867C}">
                  <a14:compatExt spid="_x0000_s264211"/>
                </a:ext>
                <a:ext uri="{FF2B5EF4-FFF2-40B4-BE49-F238E27FC236}">
                  <a16:creationId xmlns:a16="http://schemas.microsoft.com/office/drawing/2014/main" id="{00000000-0008-0000-0100-000013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264212" name="Button 20" hidden="1">
              <a:extLst>
                <a:ext uri="{63B3BB69-23CF-44E3-9099-C40C66FF867C}">
                  <a14:compatExt spid="_x0000_s264212"/>
                </a:ext>
                <a:ext uri="{FF2B5EF4-FFF2-40B4-BE49-F238E27FC236}">
                  <a16:creationId xmlns:a16="http://schemas.microsoft.com/office/drawing/2014/main" id="{00000000-0008-0000-0100-000014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264213" name="Button 21" hidden="1">
              <a:extLst>
                <a:ext uri="{63B3BB69-23CF-44E3-9099-C40C66FF867C}">
                  <a14:compatExt spid="_x0000_s264213"/>
                </a:ext>
                <a:ext uri="{FF2B5EF4-FFF2-40B4-BE49-F238E27FC236}">
                  <a16:creationId xmlns:a16="http://schemas.microsoft.com/office/drawing/2014/main" id="{00000000-0008-0000-0100-000015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264214" name="Button 22" hidden="1">
              <a:extLst>
                <a:ext uri="{63B3BB69-23CF-44E3-9099-C40C66FF867C}">
                  <a14:compatExt spid="_x0000_s264214"/>
                </a:ext>
                <a:ext uri="{FF2B5EF4-FFF2-40B4-BE49-F238E27FC236}">
                  <a16:creationId xmlns:a16="http://schemas.microsoft.com/office/drawing/2014/main" id="{00000000-0008-0000-0100-000016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264215" name="Button 23" hidden="1">
              <a:extLst>
                <a:ext uri="{63B3BB69-23CF-44E3-9099-C40C66FF867C}">
                  <a14:compatExt spid="_x0000_s264215"/>
                </a:ext>
                <a:ext uri="{FF2B5EF4-FFF2-40B4-BE49-F238E27FC236}">
                  <a16:creationId xmlns:a16="http://schemas.microsoft.com/office/drawing/2014/main" id="{00000000-0008-0000-0100-000017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264216" name="Button 24" hidden="1">
              <a:extLst>
                <a:ext uri="{63B3BB69-23CF-44E3-9099-C40C66FF867C}">
                  <a14:compatExt spid="_x0000_s264216"/>
                </a:ext>
                <a:ext uri="{FF2B5EF4-FFF2-40B4-BE49-F238E27FC236}">
                  <a16:creationId xmlns:a16="http://schemas.microsoft.com/office/drawing/2014/main" id="{00000000-0008-0000-0100-000018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264217" name="Button 25" hidden="1">
              <a:extLst>
                <a:ext uri="{63B3BB69-23CF-44E3-9099-C40C66FF867C}">
                  <a14:compatExt spid="_x0000_s264217"/>
                </a:ext>
                <a:ext uri="{FF2B5EF4-FFF2-40B4-BE49-F238E27FC236}">
                  <a16:creationId xmlns:a16="http://schemas.microsoft.com/office/drawing/2014/main" id="{00000000-0008-0000-0100-000019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264218" name="Button 26" hidden="1">
              <a:extLst>
                <a:ext uri="{63B3BB69-23CF-44E3-9099-C40C66FF867C}">
                  <a14:compatExt spid="_x0000_s264218"/>
                </a:ext>
                <a:ext uri="{FF2B5EF4-FFF2-40B4-BE49-F238E27FC236}">
                  <a16:creationId xmlns:a16="http://schemas.microsoft.com/office/drawing/2014/main" id="{00000000-0008-0000-0100-00001A0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304129" name="Button 1" hidden="1">
              <a:extLst>
                <a:ext uri="{63B3BB69-23CF-44E3-9099-C40C66FF867C}">
                  <a14:compatExt spid="_x0000_s304129"/>
                </a:ext>
                <a:ext uri="{FF2B5EF4-FFF2-40B4-BE49-F238E27FC236}">
                  <a16:creationId xmlns:a16="http://schemas.microsoft.com/office/drawing/2014/main" id="{00000000-0008-0000-0A00-000001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304130" name="Button 2" hidden="1">
              <a:extLst>
                <a:ext uri="{63B3BB69-23CF-44E3-9099-C40C66FF867C}">
                  <a14:compatExt spid="_x0000_s304130"/>
                </a:ext>
                <a:ext uri="{FF2B5EF4-FFF2-40B4-BE49-F238E27FC236}">
                  <a16:creationId xmlns:a16="http://schemas.microsoft.com/office/drawing/2014/main" id="{00000000-0008-0000-0A00-000002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304131" name="Button 3" hidden="1">
              <a:extLst>
                <a:ext uri="{63B3BB69-23CF-44E3-9099-C40C66FF867C}">
                  <a14:compatExt spid="_x0000_s304131"/>
                </a:ext>
                <a:ext uri="{FF2B5EF4-FFF2-40B4-BE49-F238E27FC236}">
                  <a16:creationId xmlns:a16="http://schemas.microsoft.com/office/drawing/2014/main" id="{00000000-0008-0000-0A00-000003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304132" name="Button 4" hidden="1">
              <a:extLst>
                <a:ext uri="{63B3BB69-23CF-44E3-9099-C40C66FF867C}">
                  <a14:compatExt spid="_x0000_s304132"/>
                </a:ext>
                <a:ext uri="{FF2B5EF4-FFF2-40B4-BE49-F238E27FC236}">
                  <a16:creationId xmlns:a16="http://schemas.microsoft.com/office/drawing/2014/main" id="{00000000-0008-0000-0A00-000004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9525</xdr:rowOff>
        </xdr:from>
        <xdr:to>
          <xdr:col>30</xdr:col>
          <xdr:colOff>0</xdr:colOff>
          <xdr:row>7</xdr:row>
          <xdr:rowOff>180975</xdr:rowOff>
        </xdr:to>
        <xdr:sp macro="" textlink="">
          <xdr:nvSpPr>
            <xdr:cNvPr id="304133" name="Button 5" hidden="1">
              <a:extLst>
                <a:ext uri="{63B3BB69-23CF-44E3-9099-C40C66FF867C}">
                  <a14:compatExt spid="_x0000_s304133"/>
                </a:ext>
                <a:ext uri="{FF2B5EF4-FFF2-40B4-BE49-F238E27FC236}">
                  <a16:creationId xmlns:a16="http://schemas.microsoft.com/office/drawing/2014/main" id="{00000000-0008-0000-0A00-000005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304134" name="Button 6" hidden="1">
              <a:extLst>
                <a:ext uri="{63B3BB69-23CF-44E3-9099-C40C66FF867C}">
                  <a14:compatExt spid="_x0000_s304134"/>
                </a:ext>
                <a:ext uri="{FF2B5EF4-FFF2-40B4-BE49-F238E27FC236}">
                  <a16:creationId xmlns:a16="http://schemas.microsoft.com/office/drawing/2014/main" id="{00000000-0008-0000-0A00-000006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304135" name="Button 7" hidden="1">
              <a:extLst>
                <a:ext uri="{63B3BB69-23CF-44E3-9099-C40C66FF867C}">
                  <a14:compatExt spid="_x0000_s304135"/>
                </a:ext>
                <a:ext uri="{FF2B5EF4-FFF2-40B4-BE49-F238E27FC236}">
                  <a16:creationId xmlns:a16="http://schemas.microsoft.com/office/drawing/2014/main" id="{00000000-0008-0000-0A00-000007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304136" name="Button 8" hidden="1">
              <a:extLst>
                <a:ext uri="{63B3BB69-23CF-44E3-9099-C40C66FF867C}">
                  <a14:compatExt spid="_x0000_s304136"/>
                </a:ext>
                <a:ext uri="{FF2B5EF4-FFF2-40B4-BE49-F238E27FC236}">
                  <a16:creationId xmlns:a16="http://schemas.microsoft.com/office/drawing/2014/main" id="{00000000-0008-0000-0A00-000008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304137" name="Button 9" hidden="1">
              <a:extLst>
                <a:ext uri="{63B3BB69-23CF-44E3-9099-C40C66FF867C}">
                  <a14:compatExt spid="_x0000_s304137"/>
                </a:ext>
                <a:ext uri="{FF2B5EF4-FFF2-40B4-BE49-F238E27FC236}">
                  <a16:creationId xmlns:a16="http://schemas.microsoft.com/office/drawing/2014/main" id="{00000000-0008-0000-0A00-000009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304138" name="Button 10" hidden="1">
              <a:extLst>
                <a:ext uri="{63B3BB69-23CF-44E3-9099-C40C66FF867C}">
                  <a14:compatExt spid="_x0000_s304138"/>
                </a:ext>
                <a:ext uri="{FF2B5EF4-FFF2-40B4-BE49-F238E27FC236}">
                  <a16:creationId xmlns:a16="http://schemas.microsoft.com/office/drawing/2014/main" id="{00000000-0008-0000-0A00-00000A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304139" name="Button 11" hidden="1">
              <a:extLst>
                <a:ext uri="{63B3BB69-23CF-44E3-9099-C40C66FF867C}">
                  <a14:compatExt spid="_x0000_s304139"/>
                </a:ext>
                <a:ext uri="{FF2B5EF4-FFF2-40B4-BE49-F238E27FC236}">
                  <a16:creationId xmlns:a16="http://schemas.microsoft.com/office/drawing/2014/main" id="{00000000-0008-0000-0A00-00000B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304140" name="Button 12" hidden="1">
              <a:extLst>
                <a:ext uri="{63B3BB69-23CF-44E3-9099-C40C66FF867C}">
                  <a14:compatExt spid="_x0000_s304140"/>
                </a:ext>
                <a:ext uri="{FF2B5EF4-FFF2-40B4-BE49-F238E27FC236}">
                  <a16:creationId xmlns:a16="http://schemas.microsoft.com/office/drawing/2014/main" id="{00000000-0008-0000-0A00-00000C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304141" name="Button 13" hidden="1">
              <a:extLst>
                <a:ext uri="{63B3BB69-23CF-44E3-9099-C40C66FF867C}">
                  <a14:compatExt spid="_x0000_s304141"/>
                </a:ext>
                <a:ext uri="{FF2B5EF4-FFF2-40B4-BE49-F238E27FC236}">
                  <a16:creationId xmlns:a16="http://schemas.microsoft.com/office/drawing/2014/main" id="{00000000-0008-0000-0A00-00000D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7</xdr:row>
          <xdr:rowOff>180975</xdr:rowOff>
        </xdr:to>
        <xdr:sp macro="" textlink="">
          <xdr:nvSpPr>
            <xdr:cNvPr id="304142" name="Button 14" hidden="1">
              <a:extLst>
                <a:ext uri="{63B3BB69-23CF-44E3-9099-C40C66FF867C}">
                  <a14:compatExt spid="_x0000_s304142"/>
                </a:ext>
                <a:ext uri="{FF2B5EF4-FFF2-40B4-BE49-F238E27FC236}">
                  <a16:creationId xmlns:a16="http://schemas.microsoft.com/office/drawing/2014/main" id="{00000000-0008-0000-0A00-00000E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304143" name="Button 15" hidden="1">
              <a:extLst>
                <a:ext uri="{63B3BB69-23CF-44E3-9099-C40C66FF867C}">
                  <a14:compatExt spid="_x0000_s304143"/>
                </a:ext>
                <a:ext uri="{FF2B5EF4-FFF2-40B4-BE49-F238E27FC236}">
                  <a16:creationId xmlns:a16="http://schemas.microsoft.com/office/drawing/2014/main" id="{00000000-0008-0000-0A00-00000F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9525</xdr:rowOff>
        </xdr:from>
        <xdr:to>
          <xdr:col>46</xdr:col>
          <xdr:colOff>0</xdr:colOff>
          <xdr:row>7</xdr:row>
          <xdr:rowOff>180975</xdr:rowOff>
        </xdr:to>
        <xdr:sp macro="" textlink="">
          <xdr:nvSpPr>
            <xdr:cNvPr id="304144" name="Button 16" hidden="1">
              <a:extLst>
                <a:ext uri="{63B3BB69-23CF-44E3-9099-C40C66FF867C}">
                  <a14:compatExt spid="_x0000_s304144"/>
                </a:ext>
                <a:ext uri="{FF2B5EF4-FFF2-40B4-BE49-F238E27FC236}">
                  <a16:creationId xmlns:a16="http://schemas.microsoft.com/office/drawing/2014/main" id="{00000000-0008-0000-0A00-000010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304145" name="Button 17" hidden="1">
              <a:extLst>
                <a:ext uri="{63B3BB69-23CF-44E3-9099-C40C66FF867C}">
                  <a14:compatExt spid="_x0000_s304145"/>
                </a:ext>
                <a:ext uri="{FF2B5EF4-FFF2-40B4-BE49-F238E27FC236}">
                  <a16:creationId xmlns:a16="http://schemas.microsoft.com/office/drawing/2014/main" id="{00000000-0008-0000-0A00-000011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304146" name="Button 18" hidden="1">
              <a:extLst>
                <a:ext uri="{63B3BB69-23CF-44E3-9099-C40C66FF867C}">
                  <a14:compatExt spid="_x0000_s304146"/>
                </a:ext>
                <a:ext uri="{FF2B5EF4-FFF2-40B4-BE49-F238E27FC236}">
                  <a16:creationId xmlns:a16="http://schemas.microsoft.com/office/drawing/2014/main" id="{00000000-0008-0000-0A00-000012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304147" name="Button 19" hidden="1">
              <a:extLst>
                <a:ext uri="{63B3BB69-23CF-44E3-9099-C40C66FF867C}">
                  <a14:compatExt spid="_x0000_s304147"/>
                </a:ext>
                <a:ext uri="{FF2B5EF4-FFF2-40B4-BE49-F238E27FC236}">
                  <a16:creationId xmlns:a16="http://schemas.microsoft.com/office/drawing/2014/main" id="{00000000-0008-0000-0A00-000013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304148" name="Button 20" hidden="1">
              <a:extLst>
                <a:ext uri="{63B3BB69-23CF-44E3-9099-C40C66FF867C}">
                  <a14:compatExt spid="_x0000_s304148"/>
                </a:ext>
                <a:ext uri="{FF2B5EF4-FFF2-40B4-BE49-F238E27FC236}">
                  <a16:creationId xmlns:a16="http://schemas.microsoft.com/office/drawing/2014/main" id="{00000000-0008-0000-0A00-000014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304149" name="Button 21" hidden="1">
              <a:extLst>
                <a:ext uri="{63B3BB69-23CF-44E3-9099-C40C66FF867C}">
                  <a14:compatExt spid="_x0000_s304149"/>
                </a:ext>
                <a:ext uri="{FF2B5EF4-FFF2-40B4-BE49-F238E27FC236}">
                  <a16:creationId xmlns:a16="http://schemas.microsoft.com/office/drawing/2014/main" id="{00000000-0008-0000-0A00-000015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304150" name="Button 22" hidden="1">
              <a:extLst>
                <a:ext uri="{63B3BB69-23CF-44E3-9099-C40C66FF867C}">
                  <a14:compatExt spid="_x0000_s304150"/>
                </a:ext>
                <a:ext uri="{FF2B5EF4-FFF2-40B4-BE49-F238E27FC236}">
                  <a16:creationId xmlns:a16="http://schemas.microsoft.com/office/drawing/2014/main" id="{00000000-0008-0000-0A00-000016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304151" name="Button 23" hidden="1">
              <a:extLst>
                <a:ext uri="{63B3BB69-23CF-44E3-9099-C40C66FF867C}">
                  <a14:compatExt spid="_x0000_s304151"/>
                </a:ext>
                <a:ext uri="{FF2B5EF4-FFF2-40B4-BE49-F238E27FC236}">
                  <a16:creationId xmlns:a16="http://schemas.microsoft.com/office/drawing/2014/main" id="{00000000-0008-0000-0A00-000017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304152" name="Button 24" hidden="1">
              <a:extLst>
                <a:ext uri="{63B3BB69-23CF-44E3-9099-C40C66FF867C}">
                  <a14:compatExt spid="_x0000_s304152"/>
                </a:ext>
                <a:ext uri="{FF2B5EF4-FFF2-40B4-BE49-F238E27FC236}">
                  <a16:creationId xmlns:a16="http://schemas.microsoft.com/office/drawing/2014/main" id="{00000000-0008-0000-0A00-000018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304153" name="Button 25" hidden="1">
              <a:extLst>
                <a:ext uri="{63B3BB69-23CF-44E3-9099-C40C66FF867C}">
                  <a14:compatExt spid="_x0000_s304153"/>
                </a:ext>
                <a:ext uri="{FF2B5EF4-FFF2-40B4-BE49-F238E27FC236}">
                  <a16:creationId xmlns:a16="http://schemas.microsoft.com/office/drawing/2014/main" id="{00000000-0008-0000-0A00-000019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304154" name="Button 26" hidden="1">
              <a:extLst>
                <a:ext uri="{63B3BB69-23CF-44E3-9099-C40C66FF867C}">
                  <a14:compatExt spid="_x0000_s304154"/>
                </a:ext>
                <a:ext uri="{FF2B5EF4-FFF2-40B4-BE49-F238E27FC236}">
                  <a16:creationId xmlns:a16="http://schemas.microsoft.com/office/drawing/2014/main" id="{00000000-0008-0000-0A00-00001A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304155" name="Button 27" hidden="1">
              <a:extLst>
                <a:ext uri="{63B3BB69-23CF-44E3-9099-C40C66FF867C}">
                  <a14:compatExt spid="_x0000_s304155"/>
                </a:ext>
                <a:ext uri="{FF2B5EF4-FFF2-40B4-BE49-F238E27FC236}">
                  <a16:creationId xmlns:a16="http://schemas.microsoft.com/office/drawing/2014/main" id="{00000000-0008-0000-0A00-00001BA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305153" name="Button 1" hidden="1">
              <a:extLst>
                <a:ext uri="{63B3BB69-23CF-44E3-9099-C40C66FF867C}">
                  <a14:compatExt spid="_x0000_s305153"/>
                </a:ext>
                <a:ext uri="{FF2B5EF4-FFF2-40B4-BE49-F238E27FC236}">
                  <a16:creationId xmlns:a16="http://schemas.microsoft.com/office/drawing/2014/main" id="{00000000-0008-0000-0B00-000001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305154" name="Button 2" hidden="1">
              <a:extLst>
                <a:ext uri="{63B3BB69-23CF-44E3-9099-C40C66FF867C}">
                  <a14:compatExt spid="_x0000_s305154"/>
                </a:ext>
                <a:ext uri="{FF2B5EF4-FFF2-40B4-BE49-F238E27FC236}">
                  <a16:creationId xmlns:a16="http://schemas.microsoft.com/office/drawing/2014/main" id="{00000000-0008-0000-0B00-000002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305155" name="Button 3" hidden="1">
              <a:extLst>
                <a:ext uri="{63B3BB69-23CF-44E3-9099-C40C66FF867C}">
                  <a14:compatExt spid="_x0000_s305155"/>
                </a:ext>
                <a:ext uri="{FF2B5EF4-FFF2-40B4-BE49-F238E27FC236}">
                  <a16:creationId xmlns:a16="http://schemas.microsoft.com/office/drawing/2014/main" id="{00000000-0008-0000-0B00-000003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305156" name="Button 4" hidden="1">
              <a:extLst>
                <a:ext uri="{63B3BB69-23CF-44E3-9099-C40C66FF867C}">
                  <a14:compatExt spid="_x0000_s305156"/>
                </a:ext>
                <a:ext uri="{FF2B5EF4-FFF2-40B4-BE49-F238E27FC236}">
                  <a16:creationId xmlns:a16="http://schemas.microsoft.com/office/drawing/2014/main" id="{00000000-0008-0000-0B00-000004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305157" name="Button 5" hidden="1">
              <a:extLst>
                <a:ext uri="{63B3BB69-23CF-44E3-9099-C40C66FF867C}">
                  <a14:compatExt spid="_x0000_s305157"/>
                </a:ext>
                <a:ext uri="{FF2B5EF4-FFF2-40B4-BE49-F238E27FC236}">
                  <a16:creationId xmlns:a16="http://schemas.microsoft.com/office/drawing/2014/main" id="{00000000-0008-0000-0B00-000005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305158" name="Button 6" hidden="1">
              <a:extLst>
                <a:ext uri="{63B3BB69-23CF-44E3-9099-C40C66FF867C}">
                  <a14:compatExt spid="_x0000_s305158"/>
                </a:ext>
                <a:ext uri="{FF2B5EF4-FFF2-40B4-BE49-F238E27FC236}">
                  <a16:creationId xmlns:a16="http://schemas.microsoft.com/office/drawing/2014/main" id="{00000000-0008-0000-0B00-000006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305159" name="Button 7" hidden="1">
              <a:extLst>
                <a:ext uri="{63B3BB69-23CF-44E3-9099-C40C66FF867C}">
                  <a14:compatExt spid="_x0000_s305159"/>
                </a:ext>
                <a:ext uri="{FF2B5EF4-FFF2-40B4-BE49-F238E27FC236}">
                  <a16:creationId xmlns:a16="http://schemas.microsoft.com/office/drawing/2014/main" id="{00000000-0008-0000-0B00-000007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305160" name="Button 8" hidden="1">
              <a:extLst>
                <a:ext uri="{63B3BB69-23CF-44E3-9099-C40C66FF867C}">
                  <a14:compatExt spid="_x0000_s305160"/>
                </a:ext>
                <a:ext uri="{FF2B5EF4-FFF2-40B4-BE49-F238E27FC236}">
                  <a16:creationId xmlns:a16="http://schemas.microsoft.com/office/drawing/2014/main" id="{00000000-0008-0000-0B00-000008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305161" name="Button 9" hidden="1">
              <a:extLst>
                <a:ext uri="{63B3BB69-23CF-44E3-9099-C40C66FF867C}">
                  <a14:compatExt spid="_x0000_s305161"/>
                </a:ext>
                <a:ext uri="{FF2B5EF4-FFF2-40B4-BE49-F238E27FC236}">
                  <a16:creationId xmlns:a16="http://schemas.microsoft.com/office/drawing/2014/main" id="{00000000-0008-0000-0B00-000009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305162" name="Button 10" hidden="1">
              <a:extLst>
                <a:ext uri="{63B3BB69-23CF-44E3-9099-C40C66FF867C}">
                  <a14:compatExt spid="_x0000_s305162"/>
                </a:ext>
                <a:ext uri="{FF2B5EF4-FFF2-40B4-BE49-F238E27FC236}">
                  <a16:creationId xmlns:a16="http://schemas.microsoft.com/office/drawing/2014/main" id="{00000000-0008-0000-0B00-00000A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305163" name="Button 11" hidden="1">
              <a:extLst>
                <a:ext uri="{63B3BB69-23CF-44E3-9099-C40C66FF867C}">
                  <a14:compatExt spid="_x0000_s305163"/>
                </a:ext>
                <a:ext uri="{FF2B5EF4-FFF2-40B4-BE49-F238E27FC236}">
                  <a16:creationId xmlns:a16="http://schemas.microsoft.com/office/drawing/2014/main" id="{00000000-0008-0000-0B00-00000B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305164" name="Button 12" hidden="1">
              <a:extLst>
                <a:ext uri="{63B3BB69-23CF-44E3-9099-C40C66FF867C}">
                  <a14:compatExt spid="_x0000_s305164"/>
                </a:ext>
                <a:ext uri="{FF2B5EF4-FFF2-40B4-BE49-F238E27FC236}">
                  <a16:creationId xmlns:a16="http://schemas.microsoft.com/office/drawing/2014/main" id="{00000000-0008-0000-0B00-00000C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305165" name="Button 13" hidden="1">
              <a:extLst>
                <a:ext uri="{63B3BB69-23CF-44E3-9099-C40C66FF867C}">
                  <a14:compatExt spid="_x0000_s305165"/>
                </a:ext>
                <a:ext uri="{FF2B5EF4-FFF2-40B4-BE49-F238E27FC236}">
                  <a16:creationId xmlns:a16="http://schemas.microsoft.com/office/drawing/2014/main" id="{00000000-0008-0000-0B00-00000D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305166" name="Button 14" hidden="1">
              <a:extLst>
                <a:ext uri="{63B3BB69-23CF-44E3-9099-C40C66FF867C}">
                  <a14:compatExt spid="_x0000_s305166"/>
                </a:ext>
                <a:ext uri="{FF2B5EF4-FFF2-40B4-BE49-F238E27FC236}">
                  <a16:creationId xmlns:a16="http://schemas.microsoft.com/office/drawing/2014/main" id="{00000000-0008-0000-0B00-00000E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305167" name="Button 15" hidden="1">
              <a:extLst>
                <a:ext uri="{63B3BB69-23CF-44E3-9099-C40C66FF867C}">
                  <a14:compatExt spid="_x0000_s305167"/>
                </a:ext>
                <a:ext uri="{FF2B5EF4-FFF2-40B4-BE49-F238E27FC236}">
                  <a16:creationId xmlns:a16="http://schemas.microsoft.com/office/drawing/2014/main" id="{00000000-0008-0000-0B00-00000F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305168" name="Button 16" hidden="1">
              <a:extLst>
                <a:ext uri="{63B3BB69-23CF-44E3-9099-C40C66FF867C}">
                  <a14:compatExt spid="_x0000_s305168"/>
                </a:ext>
                <a:ext uri="{FF2B5EF4-FFF2-40B4-BE49-F238E27FC236}">
                  <a16:creationId xmlns:a16="http://schemas.microsoft.com/office/drawing/2014/main" id="{00000000-0008-0000-0B00-000010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305169" name="Button 17" hidden="1">
              <a:extLst>
                <a:ext uri="{63B3BB69-23CF-44E3-9099-C40C66FF867C}">
                  <a14:compatExt spid="_x0000_s305169"/>
                </a:ext>
                <a:ext uri="{FF2B5EF4-FFF2-40B4-BE49-F238E27FC236}">
                  <a16:creationId xmlns:a16="http://schemas.microsoft.com/office/drawing/2014/main" id="{00000000-0008-0000-0B00-000011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305170" name="Button 18" hidden="1">
              <a:extLst>
                <a:ext uri="{63B3BB69-23CF-44E3-9099-C40C66FF867C}">
                  <a14:compatExt spid="_x0000_s305170"/>
                </a:ext>
                <a:ext uri="{FF2B5EF4-FFF2-40B4-BE49-F238E27FC236}">
                  <a16:creationId xmlns:a16="http://schemas.microsoft.com/office/drawing/2014/main" id="{00000000-0008-0000-0B00-000012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305171" name="Button 19" hidden="1">
              <a:extLst>
                <a:ext uri="{63B3BB69-23CF-44E3-9099-C40C66FF867C}">
                  <a14:compatExt spid="_x0000_s305171"/>
                </a:ext>
                <a:ext uri="{FF2B5EF4-FFF2-40B4-BE49-F238E27FC236}">
                  <a16:creationId xmlns:a16="http://schemas.microsoft.com/office/drawing/2014/main" id="{00000000-0008-0000-0B00-000013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305172" name="Button 20" hidden="1">
              <a:extLst>
                <a:ext uri="{63B3BB69-23CF-44E3-9099-C40C66FF867C}">
                  <a14:compatExt spid="_x0000_s305172"/>
                </a:ext>
                <a:ext uri="{FF2B5EF4-FFF2-40B4-BE49-F238E27FC236}">
                  <a16:creationId xmlns:a16="http://schemas.microsoft.com/office/drawing/2014/main" id="{00000000-0008-0000-0B00-000014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305173" name="Button 21" hidden="1">
              <a:extLst>
                <a:ext uri="{63B3BB69-23CF-44E3-9099-C40C66FF867C}">
                  <a14:compatExt spid="_x0000_s305173"/>
                </a:ext>
                <a:ext uri="{FF2B5EF4-FFF2-40B4-BE49-F238E27FC236}">
                  <a16:creationId xmlns:a16="http://schemas.microsoft.com/office/drawing/2014/main" id="{00000000-0008-0000-0B00-000015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305174" name="Button 22" hidden="1">
              <a:extLst>
                <a:ext uri="{63B3BB69-23CF-44E3-9099-C40C66FF867C}">
                  <a14:compatExt spid="_x0000_s305174"/>
                </a:ext>
                <a:ext uri="{FF2B5EF4-FFF2-40B4-BE49-F238E27FC236}">
                  <a16:creationId xmlns:a16="http://schemas.microsoft.com/office/drawing/2014/main" id="{00000000-0008-0000-0B00-000016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305175" name="Button 23" hidden="1">
              <a:extLst>
                <a:ext uri="{63B3BB69-23CF-44E3-9099-C40C66FF867C}">
                  <a14:compatExt spid="_x0000_s305175"/>
                </a:ext>
                <a:ext uri="{FF2B5EF4-FFF2-40B4-BE49-F238E27FC236}">
                  <a16:creationId xmlns:a16="http://schemas.microsoft.com/office/drawing/2014/main" id="{00000000-0008-0000-0B00-000017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305176" name="Button 24" hidden="1">
              <a:extLst>
                <a:ext uri="{63B3BB69-23CF-44E3-9099-C40C66FF867C}">
                  <a14:compatExt spid="_x0000_s305176"/>
                </a:ext>
                <a:ext uri="{FF2B5EF4-FFF2-40B4-BE49-F238E27FC236}">
                  <a16:creationId xmlns:a16="http://schemas.microsoft.com/office/drawing/2014/main" id="{00000000-0008-0000-0B00-000018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305177" name="Button 25" hidden="1">
              <a:extLst>
                <a:ext uri="{63B3BB69-23CF-44E3-9099-C40C66FF867C}">
                  <a14:compatExt spid="_x0000_s305177"/>
                </a:ext>
                <a:ext uri="{FF2B5EF4-FFF2-40B4-BE49-F238E27FC236}">
                  <a16:creationId xmlns:a16="http://schemas.microsoft.com/office/drawing/2014/main" id="{00000000-0008-0000-0B00-000019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305178" name="Button 26" hidden="1">
              <a:extLst>
                <a:ext uri="{63B3BB69-23CF-44E3-9099-C40C66FF867C}">
                  <a14:compatExt spid="_x0000_s305178"/>
                </a:ext>
                <a:ext uri="{FF2B5EF4-FFF2-40B4-BE49-F238E27FC236}">
                  <a16:creationId xmlns:a16="http://schemas.microsoft.com/office/drawing/2014/main" id="{00000000-0008-0000-0B00-00001A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305179" name="Button 27" hidden="1">
              <a:extLst>
                <a:ext uri="{63B3BB69-23CF-44E3-9099-C40C66FF867C}">
                  <a14:compatExt spid="_x0000_s305179"/>
                </a:ext>
                <a:ext uri="{FF2B5EF4-FFF2-40B4-BE49-F238E27FC236}">
                  <a16:creationId xmlns:a16="http://schemas.microsoft.com/office/drawing/2014/main" id="{00000000-0008-0000-0B00-00001BA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315393" name="Button 1" hidden="1">
              <a:extLst>
                <a:ext uri="{63B3BB69-23CF-44E3-9099-C40C66FF867C}">
                  <a14:compatExt spid="_x0000_s315393"/>
                </a:ext>
                <a:ext uri="{FF2B5EF4-FFF2-40B4-BE49-F238E27FC236}">
                  <a16:creationId xmlns:a16="http://schemas.microsoft.com/office/drawing/2014/main" id="{00000000-0008-0000-0C00-000001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315394" name="Button 2" hidden="1">
              <a:extLst>
                <a:ext uri="{63B3BB69-23CF-44E3-9099-C40C66FF867C}">
                  <a14:compatExt spid="_x0000_s315394"/>
                </a:ext>
                <a:ext uri="{FF2B5EF4-FFF2-40B4-BE49-F238E27FC236}">
                  <a16:creationId xmlns:a16="http://schemas.microsoft.com/office/drawing/2014/main" id="{00000000-0008-0000-0C00-000002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315395" name="Button 3" hidden="1">
              <a:extLst>
                <a:ext uri="{63B3BB69-23CF-44E3-9099-C40C66FF867C}">
                  <a14:compatExt spid="_x0000_s315395"/>
                </a:ext>
                <a:ext uri="{FF2B5EF4-FFF2-40B4-BE49-F238E27FC236}">
                  <a16:creationId xmlns:a16="http://schemas.microsoft.com/office/drawing/2014/main" id="{00000000-0008-0000-0C00-000003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315396" name="Button 4" hidden="1">
              <a:extLst>
                <a:ext uri="{63B3BB69-23CF-44E3-9099-C40C66FF867C}">
                  <a14:compatExt spid="_x0000_s315396"/>
                </a:ext>
                <a:ext uri="{FF2B5EF4-FFF2-40B4-BE49-F238E27FC236}">
                  <a16:creationId xmlns:a16="http://schemas.microsoft.com/office/drawing/2014/main" id="{00000000-0008-0000-0C00-000004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315397" name="Button 5" hidden="1">
              <a:extLst>
                <a:ext uri="{63B3BB69-23CF-44E3-9099-C40C66FF867C}">
                  <a14:compatExt spid="_x0000_s315397"/>
                </a:ext>
                <a:ext uri="{FF2B5EF4-FFF2-40B4-BE49-F238E27FC236}">
                  <a16:creationId xmlns:a16="http://schemas.microsoft.com/office/drawing/2014/main" id="{00000000-0008-0000-0C00-000005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65</xdr:col>
          <xdr:colOff>9525</xdr:colOff>
          <xdr:row>2</xdr:row>
          <xdr:rowOff>9525</xdr:rowOff>
        </xdr:from>
        <xdr:to>
          <xdr:col>66</xdr:col>
          <xdr:colOff>0</xdr:colOff>
          <xdr:row>4</xdr:row>
          <xdr:rowOff>0</xdr:rowOff>
        </xdr:to>
        <xdr:sp macro="" textlink="">
          <xdr:nvSpPr>
            <xdr:cNvPr id="315398" name="Button 6" hidden="1">
              <a:extLst>
                <a:ext uri="{63B3BB69-23CF-44E3-9099-C40C66FF867C}">
                  <a14:compatExt spid="_x0000_s315398"/>
                </a:ext>
                <a:ext uri="{FF2B5EF4-FFF2-40B4-BE49-F238E27FC236}">
                  <a16:creationId xmlns:a16="http://schemas.microsoft.com/office/drawing/2014/main" id="{00000000-0008-0000-0C00-000006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Scherm aanpasen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315399" name="Button 7" hidden="1">
              <a:extLst>
                <a:ext uri="{63B3BB69-23CF-44E3-9099-C40C66FF867C}">
                  <a14:compatExt spid="_x0000_s315399"/>
                </a:ext>
                <a:ext uri="{FF2B5EF4-FFF2-40B4-BE49-F238E27FC236}">
                  <a16:creationId xmlns:a16="http://schemas.microsoft.com/office/drawing/2014/main" id="{00000000-0008-0000-0C00-000007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315400" name="Button 8" hidden="1">
              <a:extLst>
                <a:ext uri="{63B3BB69-23CF-44E3-9099-C40C66FF867C}">
                  <a14:compatExt spid="_x0000_s315400"/>
                </a:ext>
                <a:ext uri="{FF2B5EF4-FFF2-40B4-BE49-F238E27FC236}">
                  <a16:creationId xmlns:a16="http://schemas.microsoft.com/office/drawing/2014/main" id="{00000000-0008-0000-0C00-000008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315401" name="Button 9" hidden="1">
              <a:extLst>
                <a:ext uri="{63B3BB69-23CF-44E3-9099-C40C66FF867C}">
                  <a14:compatExt spid="_x0000_s315401"/>
                </a:ext>
                <a:ext uri="{FF2B5EF4-FFF2-40B4-BE49-F238E27FC236}">
                  <a16:creationId xmlns:a16="http://schemas.microsoft.com/office/drawing/2014/main" id="{00000000-0008-0000-0C00-000009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315402" name="Button 10" hidden="1">
              <a:extLst>
                <a:ext uri="{63B3BB69-23CF-44E3-9099-C40C66FF867C}">
                  <a14:compatExt spid="_x0000_s315402"/>
                </a:ext>
                <a:ext uri="{FF2B5EF4-FFF2-40B4-BE49-F238E27FC236}">
                  <a16:creationId xmlns:a16="http://schemas.microsoft.com/office/drawing/2014/main" id="{00000000-0008-0000-0C00-00000A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9525</xdr:colOff>
          <xdr:row>7</xdr:row>
          <xdr:rowOff>28575</xdr:rowOff>
        </xdr:from>
        <xdr:to>
          <xdr:col>61</xdr:col>
          <xdr:colOff>381000</xdr:colOff>
          <xdr:row>8</xdr:row>
          <xdr:rowOff>0</xdr:rowOff>
        </xdr:to>
        <xdr:sp macro="" textlink="">
          <xdr:nvSpPr>
            <xdr:cNvPr id="315403" name="Button 11" hidden="1">
              <a:extLst>
                <a:ext uri="{63B3BB69-23CF-44E3-9099-C40C66FF867C}">
                  <a14:compatExt spid="_x0000_s315403"/>
                </a:ext>
                <a:ext uri="{FF2B5EF4-FFF2-40B4-BE49-F238E27FC236}">
                  <a16:creationId xmlns:a16="http://schemas.microsoft.com/office/drawing/2014/main" id="{00000000-0008-0000-0C00-00000B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315404" name="Button 12" hidden="1">
              <a:extLst>
                <a:ext uri="{63B3BB69-23CF-44E3-9099-C40C66FF867C}">
                  <a14:compatExt spid="_x0000_s315404"/>
                </a:ext>
                <a:ext uri="{FF2B5EF4-FFF2-40B4-BE49-F238E27FC236}">
                  <a16:creationId xmlns:a16="http://schemas.microsoft.com/office/drawing/2014/main" id="{00000000-0008-0000-0C00-00000C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315405" name="Button 13" hidden="1">
              <a:extLst>
                <a:ext uri="{63B3BB69-23CF-44E3-9099-C40C66FF867C}">
                  <a14:compatExt spid="_x0000_s315405"/>
                </a:ext>
                <a:ext uri="{FF2B5EF4-FFF2-40B4-BE49-F238E27FC236}">
                  <a16:creationId xmlns:a16="http://schemas.microsoft.com/office/drawing/2014/main" id="{00000000-0008-0000-0C00-00000D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315406" name="Button 14" hidden="1">
              <a:extLst>
                <a:ext uri="{63B3BB69-23CF-44E3-9099-C40C66FF867C}">
                  <a14:compatExt spid="_x0000_s315406"/>
                </a:ext>
                <a:ext uri="{FF2B5EF4-FFF2-40B4-BE49-F238E27FC236}">
                  <a16:creationId xmlns:a16="http://schemas.microsoft.com/office/drawing/2014/main" id="{00000000-0008-0000-0C00-00000E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315407" name="Button 15" hidden="1">
              <a:extLst>
                <a:ext uri="{63B3BB69-23CF-44E3-9099-C40C66FF867C}">
                  <a14:compatExt spid="_x0000_s315407"/>
                </a:ext>
                <a:ext uri="{FF2B5EF4-FFF2-40B4-BE49-F238E27FC236}">
                  <a16:creationId xmlns:a16="http://schemas.microsoft.com/office/drawing/2014/main" id="{00000000-0008-0000-0C00-00000F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657225</xdr:colOff>
          <xdr:row>5</xdr:row>
          <xdr:rowOff>0</xdr:rowOff>
        </xdr:from>
        <xdr:to>
          <xdr:col>5</xdr:col>
          <xdr:colOff>0</xdr:colOff>
          <xdr:row>6</xdr:row>
          <xdr:rowOff>152400</xdr:rowOff>
        </xdr:to>
        <xdr:sp macro="" textlink="">
          <xdr:nvSpPr>
            <xdr:cNvPr id="315408" name="Button 16" hidden="1">
              <a:extLst>
                <a:ext uri="{63B3BB69-23CF-44E3-9099-C40C66FF867C}">
                  <a14:compatExt spid="_x0000_s315408"/>
                </a:ext>
                <a:ext uri="{FF2B5EF4-FFF2-40B4-BE49-F238E27FC236}">
                  <a16:creationId xmlns:a16="http://schemas.microsoft.com/office/drawing/2014/main" id="{00000000-0008-0000-0C00-000010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Opbouwen handicap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315409" name="Button 17" hidden="1">
              <a:extLst>
                <a:ext uri="{63B3BB69-23CF-44E3-9099-C40C66FF867C}">
                  <a14:compatExt spid="_x0000_s315409"/>
                </a:ext>
                <a:ext uri="{FF2B5EF4-FFF2-40B4-BE49-F238E27FC236}">
                  <a16:creationId xmlns:a16="http://schemas.microsoft.com/office/drawing/2014/main" id="{00000000-0008-0000-0C00-000011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315410" name="Button 18" hidden="1">
              <a:extLst>
                <a:ext uri="{63B3BB69-23CF-44E3-9099-C40C66FF867C}">
                  <a14:compatExt spid="_x0000_s315410"/>
                </a:ext>
                <a:ext uri="{FF2B5EF4-FFF2-40B4-BE49-F238E27FC236}">
                  <a16:creationId xmlns:a16="http://schemas.microsoft.com/office/drawing/2014/main" id="{00000000-0008-0000-0C00-000012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19050</xdr:colOff>
          <xdr:row>7</xdr:row>
          <xdr:rowOff>9525</xdr:rowOff>
        </xdr:from>
        <xdr:to>
          <xdr:col>27</xdr:col>
          <xdr:colOff>190500</xdr:colOff>
          <xdr:row>8</xdr:row>
          <xdr:rowOff>0</xdr:rowOff>
        </xdr:to>
        <xdr:sp macro="" textlink="">
          <xdr:nvSpPr>
            <xdr:cNvPr id="315411" name="Button 19" hidden="1">
              <a:extLst>
                <a:ext uri="{63B3BB69-23CF-44E3-9099-C40C66FF867C}">
                  <a14:compatExt spid="_x0000_s315411"/>
                </a:ext>
                <a:ext uri="{FF2B5EF4-FFF2-40B4-BE49-F238E27FC236}">
                  <a16:creationId xmlns:a16="http://schemas.microsoft.com/office/drawing/2014/main" id="{00000000-0008-0000-0C00-000013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9525</xdr:rowOff>
        </xdr:from>
        <xdr:to>
          <xdr:col>35</xdr:col>
          <xdr:colOff>190500</xdr:colOff>
          <xdr:row>8</xdr:row>
          <xdr:rowOff>0</xdr:rowOff>
        </xdr:to>
        <xdr:sp macro="" textlink="">
          <xdr:nvSpPr>
            <xdr:cNvPr id="315412" name="Button 20" hidden="1">
              <a:extLst>
                <a:ext uri="{63B3BB69-23CF-44E3-9099-C40C66FF867C}">
                  <a14:compatExt spid="_x0000_s315412"/>
                </a:ext>
                <a:ext uri="{FF2B5EF4-FFF2-40B4-BE49-F238E27FC236}">
                  <a16:creationId xmlns:a16="http://schemas.microsoft.com/office/drawing/2014/main" id="{00000000-0008-0000-0C00-000014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43</xdr:col>
          <xdr:colOff>190500</xdr:colOff>
          <xdr:row>8</xdr:row>
          <xdr:rowOff>0</xdr:rowOff>
        </xdr:to>
        <xdr:sp macro="" textlink="">
          <xdr:nvSpPr>
            <xdr:cNvPr id="315413" name="Button 21" hidden="1">
              <a:extLst>
                <a:ext uri="{63B3BB69-23CF-44E3-9099-C40C66FF867C}">
                  <a14:compatExt spid="_x0000_s315413"/>
                </a:ext>
                <a:ext uri="{FF2B5EF4-FFF2-40B4-BE49-F238E27FC236}">
                  <a16:creationId xmlns:a16="http://schemas.microsoft.com/office/drawing/2014/main" id="{00000000-0008-0000-0C00-000015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9525</xdr:rowOff>
        </xdr:from>
        <xdr:to>
          <xdr:col>51</xdr:col>
          <xdr:colOff>190500</xdr:colOff>
          <xdr:row>8</xdr:row>
          <xdr:rowOff>0</xdr:rowOff>
        </xdr:to>
        <xdr:sp macro="" textlink="">
          <xdr:nvSpPr>
            <xdr:cNvPr id="315414" name="Button 22" hidden="1">
              <a:extLst>
                <a:ext uri="{63B3BB69-23CF-44E3-9099-C40C66FF867C}">
                  <a14:compatExt spid="_x0000_s315414"/>
                </a:ext>
                <a:ext uri="{FF2B5EF4-FFF2-40B4-BE49-F238E27FC236}">
                  <a16:creationId xmlns:a16="http://schemas.microsoft.com/office/drawing/2014/main" id="{00000000-0008-0000-0C00-000016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28575</xdr:rowOff>
        </xdr:from>
        <xdr:to>
          <xdr:col>38</xdr:col>
          <xdr:colOff>0</xdr:colOff>
          <xdr:row>8</xdr:row>
          <xdr:rowOff>0</xdr:rowOff>
        </xdr:to>
        <xdr:sp macro="" textlink="">
          <xdr:nvSpPr>
            <xdr:cNvPr id="315415" name="Button 23" hidden="1">
              <a:extLst>
                <a:ext uri="{63B3BB69-23CF-44E3-9099-C40C66FF867C}">
                  <a14:compatExt spid="_x0000_s315415"/>
                </a:ext>
                <a:ext uri="{FF2B5EF4-FFF2-40B4-BE49-F238E27FC236}">
                  <a16:creationId xmlns:a16="http://schemas.microsoft.com/office/drawing/2014/main" id="{00000000-0008-0000-0C00-000017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28575</xdr:rowOff>
        </xdr:from>
        <xdr:to>
          <xdr:col>46</xdr:col>
          <xdr:colOff>0</xdr:colOff>
          <xdr:row>8</xdr:row>
          <xdr:rowOff>0</xdr:rowOff>
        </xdr:to>
        <xdr:sp macro="" textlink="">
          <xdr:nvSpPr>
            <xdr:cNvPr id="315416" name="Button 24" hidden="1">
              <a:extLst>
                <a:ext uri="{63B3BB69-23CF-44E3-9099-C40C66FF867C}">
                  <a14:compatExt spid="_x0000_s315416"/>
                </a:ext>
                <a:ext uri="{FF2B5EF4-FFF2-40B4-BE49-F238E27FC236}">
                  <a16:creationId xmlns:a16="http://schemas.microsoft.com/office/drawing/2014/main" id="{00000000-0008-0000-0C00-000018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28575</xdr:rowOff>
        </xdr:from>
        <xdr:to>
          <xdr:col>46</xdr:col>
          <xdr:colOff>0</xdr:colOff>
          <xdr:row>8</xdr:row>
          <xdr:rowOff>0</xdr:rowOff>
        </xdr:to>
        <xdr:sp macro="" textlink="">
          <xdr:nvSpPr>
            <xdr:cNvPr id="315417" name="Button 25" hidden="1">
              <a:extLst>
                <a:ext uri="{63B3BB69-23CF-44E3-9099-C40C66FF867C}">
                  <a14:compatExt spid="_x0000_s315417"/>
                </a:ext>
                <a:ext uri="{FF2B5EF4-FFF2-40B4-BE49-F238E27FC236}">
                  <a16:creationId xmlns:a16="http://schemas.microsoft.com/office/drawing/2014/main" id="{00000000-0008-0000-0C00-000019D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9525</xdr:colOff>
          <xdr:row>2</xdr:row>
          <xdr:rowOff>0</xdr:rowOff>
        </xdr:from>
        <xdr:to>
          <xdr:col>3</xdr:col>
          <xdr:colOff>1771650</xdr:colOff>
          <xdr:row>2</xdr:row>
          <xdr:rowOff>314325</xdr:rowOff>
        </xdr:to>
        <xdr:sp macro="" textlink="">
          <xdr:nvSpPr>
            <xdr:cNvPr id="65537" name="Button 1" hidden="1">
              <a:extLst>
                <a:ext uri="{63B3BB69-23CF-44E3-9099-C40C66FF867C}">
                  <a14:compatExt spid="_x0000_s65537"/>
                </a:ext>
                <a:ext uri="{FF2B5EF4-FFF2-40B4-BE49-F238E27FC236}">
                  <a16:creationId xmlns:a16="http://schemas.microsoft.com/office/drawing/2014/main" id="{00000000-0008-0000-0D00-00000100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Kampioenen opbouwen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xdr:row>
          <xdr:rowOff>9525</xdr:rowOff>
        </xdr:from>
        <xdr:to>
          <xdr:col>6</xdr:col>
          <xdr:colOff>847725</xdr:colOff>
          <xdr:row>2</xdr:row>
          <xdr:rowOff>314325</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00000000-0008-0000-0D00-0000020001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Per klasse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2</xdr:row>
          <xdr:rowOff>9525</xdr:rowOff>
        </xdr:from>
        <xdr:to>
          <xdr:col>6</xdr:col>
          <xdr:colOff>1543050</xdr:colOff>
          <xdr:row>2</xdr:row>
          <xdr:rowOff>314325</xdr:rowOff>
        </xdr:to>
        <xdr:sp macro="" textlink="">
          <xdr:nvSpPr>
            <xdr:cNvPr id="65540" name="Check Box 4" hidden="1">
              <a:extLst>
                <a:ext uri="{63B3BB69-23CF-44E3-9099-C40C66FF867C}">
                  <a14:compatExt spid="_x0000_s65540"/>
                </a:ext>
                <a:ext uri="{FF2B5EF4-FFF2-40B4-BE49-F238E27FC236}">
                  <a16:creationId xmlns:a16="http://schemas.microsoft.com/office/drawing/2014/main" id="{00000000-0008-0000-0D00-0000040001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Per letter</a:t>
              </a:r>
            </a:p>
          </xdr:txBody>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5</xdr:row>
          <xdr:rowOff>0</xdr:rowOff>
        </xdr:from>
        <xdr:to>
          <xdr:col>2</xdr:col>
          <xdr:colOff>1114425</xdr:colOff>
          <xdr:row>6</xdr:row>
          <xdr:rowOff>123825</xdr:rowOff>
        </xdr:to>
        <xdr:sp macro="" textlink="">
          <xdr:nvSpPr>
            <xdr:cNvPr id="130049" name="Button 1" hidden="1">
              <a:extLst>
                <a:ext uri="{63B3BB69-23CF-44E3-9099-C40C66FF867C}">
                  <a14:compatExt spid="_x0000_s130049"/>
                </a:ext>
                <a:ext uri="{FF2B5EF4-FFF2-40B4-BE49-F238E27FC236}">
                  <a16:creationId xmlns:a16="http://schemas.microsoft.com/office/drawing/2014/main" id="{00000000-0008-0000-0E00-000001FC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Winnaars opbouwen</a:t>
              </a:r>
            </a:p>
            <a:p>
              <a:pPr algn="ctr" rtl="0">
                <a:defRPr sz="1000"/>
              </a:pPr>
              <a:endParaRPr lang="en-GB" sz="1000" b="0" i="0" u="none" strike="noStrike" baseline="0">
                <a:solidFill>
                  <a:srgbClr val="000000"/>
                </a:solidFill>
                <a:latin typeface="Arial"/>
                <a:cs typeface="Arial"/>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2</xdr:col>
          <xdr:colOff>0</xdr:colOff>
          <xdr:row>8</xdr:row>
          <xdr:rowOff>0</xdr:rowOff>
        </xdr:to>
        <xdr:sp macro="" textlink="">
          <xdr:nvSpPr>
            <xdr:cNvPr id="130061" name="Button 13" hidden="1">
              <a:extLst>
                <a:ext uri="{63B3BB69-23CF-44E3-9099-C40C66FF867C}">
                  <a14:compatExt spid="_x0000_s130061"/>
                </a:ext>
                <a:ext uri="{FF2B5EF4-FFF2-40B4-BE49-F238E27FC236}">
                  <a16:creationId xmlns:a16="http://schemas.microsoft.com/office/drawing/2014/main" id="{00000000-0008-0000-0E00-00000DFC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809625</xdr:colOff>
          <xdr:row>5</xdr:row>
          <xdr:rowOff>19050</xdr:rowOff>
        </xdr:from>
        <xdr:to>
          <xdr:col>6</xdr:col>
          <xdr:colOff>209550</xdr:colOff>
          <xdr:row>6</xdr:row>
          <xdr:rowOff>142875</xdr:rowOff>
        </xdr:to>
        <xdr:sp macro="" textlink="">
          <xdr:nvSpPr>
            <xdr:cNvPr id="130073" name="Button 25" hidden="1">
              <a:extLst>
                <a:ext uri="{63B3BB69-23CF-44E3-9099-C40C66FF867C}">
                  <a14:compatExt spid="_x0000_s130073"/>
                </a:ext>
                <a:ext uri="{FF2B5EF4-FFF2-40B4-BE49-F238E27FC236}">
                  <a16:creationId xmlns:a16="http://schemas.microsoft.com/office/drawing/2014/main" id="{00000000-0008-0000-0E00-000019FC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Importeren gegevens</a:t>
              </a:r>
            </a:p>
            <a:p>
              <a:pPr algn="ctr" rtl="0">
                <a:defRPr sz="1000"/>
              </a:pPr>
              <a:endParaRPr lang="en-GB" sz="1000" b="0" i="0" u="none" strike="noStrike" baseline="0">
                <a:solidFill>
                  <a:srgbClr val="000000"/>
                </a:solidFill>
                <a:latin typeface="Arial"/>
                <a:cs typeface="Arial"/>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238125</xdr:colOff>
          <xdr:row>5</xdr:row>
          <xdr:rowOff>9525</xdr:rowOff>
        </xdr:from>
        <xdr:to>
          <xdr:col>10</xdr:col>
          <xdr:colOff>85725</xdr:colOff>
          <xdr:row>6</xdr:row>
          <xdr:rowOff>133350</xdr:rowOff>
        </xdr:to>
        <xdr:sp macro="" textlink="">
          <xdr:nvSpPr>
            <xdr:cNvPr id="130074" name="Button 26" hidden="1">
              <a:extLst>
                <a:ext uri="{63B3BB69-23CF-44E3-9099-C40C66FF867C}">
                  <a14:compatExt spid="_x0000_s130074"/>
                </a:ext>
                <a:ext uri="{FF2B5EF4-FFF2-40B4-BE49-F238E27FC236}">
                  <a16:creationId xmlns:a16="http://schemas.microsoft.com/office/drawing/2014/main" id="{00000000-0008-0000-0E00-00001AFC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Verwerken gegevens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1143000</xdr:colOff>
          <xdr:row>5</xdr:row>
          <xdr:rowOff>9525</xdr:rowOff>
        </xdr:from>
        <xdr:to>
          <xdr:col>3</xdr:col>
          <xdr:colOff>771525</xdr:colOff>
          <xdr:row>6</xdr:row>
          <xdr:rowOff>133350</xdr:rowOff>
        </xdr:to>
        <xdr:sp macro="" textlink="">
          <xdr:nvSpPr>
            <xdr:cNvPr id="130075" name="Button 27" hidden="1">
              <a:extLst>
                <a:ext uri="{63B3BB69-23CF-44E3-9099-C40C66FF867C}">
                  <a14:compatExt spid="_x0000_s130075"/>
                </a:ext>
                <a:ext uri="{FF2B5EF4-FFF2-40B4-BE49-F238E27FC236}">
                  <a16:creationId xmlns:a16="http://schemas.microsoft.com/office/drawing/2014/main" id="{00000000-0008-0000-0E00-00001BFC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Dubbele paarden/pony's</a:t>
              </a:r>
            </a:p>
          </xdr:txBody>
        </xdr:sp>
        <xdr:clientData fPrintsWithSheet="0"/>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285750</xdr:colOff>
          <xdr:row>16</xdr:row>
          <xdr:rowOff>57150</xdr:rowOff>
        </xdr:from>
        <xdr:to>
          <xdr:col>2</xdr:col>
          <xdr:colOff>3028950</xdr:colOff>
          <xdr:row>17</xdr:row>
          <xdr:rowOff>152400</xdr:rowOff>
        </xdr:to>
        <xdr:sp macro="" textlink="">
          <xdr:nvSpPr>
            <xdr:cNvPr id="230402" name="Button 2" hidden="1">
              <a:extLst>
                <a:ext uri="{63B3BB69-23CF-44E3-9099-C40C66FF867C}">
                  <a14:compatExt spid="_x0000_s230402"/>
                </a:ext>
                <a:ext uri="{FF2B5EF4-FFF2-40B4-BE49-F238E27FC236}">
                  <a16:creationId xmlns:a16="http://schemas.microsoft.com/office/drawing/2014/main" id="{00000000-0008-0000-0F00-0000028403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Tabbladen zichtbaar of verbergen</a:t>
              </a:r>
            </a:p>
          </xdr:txBody>
        </xdr:sp>
        <xdr:clientData fPrintsWithSheet="0"/>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1276350</xdr:colOff>
          <xdr:row>2</xdr:row>
          <xdr:rowOff>9525</xdr:rowOff>
        </xdr:from>
        <xdr:to>
          <xdr:col>7</xdr:col>
          <xdr:colOff>2000250</xdr:colOff>
          <xdr:row>3</xdr:row>
          <xdr:rowOff>0</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1000-000001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Afvaardiging opbouwen</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266241" name="Button 1" hidden="1">
              <a:extLst>
                <a:ext uri="{63B3BB69-23CF-44E3-9099-C40C66FF867C}">
                  <a14:compatExt spid="_x0000_s266241"/>
                </a:ext>
                <a:ext uri="{FF2B5EF4-FFF2-40B4-BE49-F238E27FC236}">
                  <a16:creationId xmlns:a16="http://schemas.microsoft.com/office/drawing/2014/main" id="{00000000-0008-0000-0200-000001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266242" name="Button 2" hidden="1">
              <a:extLst>
                <a:ext uri="{63B3BB69-23CF-44E3-9099-C40C66FF867C}">
                  <a14:compatExt spid="_x0000_s266242"/>
                </a:ext>
                <a:ext uri="{FF2B5EF4-FFF2-40B4-BE49-F238E27FC236}">
                  <a16:creationId xmlns:a16="http://schemas.microsoft.com/office/drawing/2014/main" id="{00000000-0008-0000-0200-000002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266243" name="Button 3" hidden="1">
              <a:extLst>
                <a:ext uri="{63B3BB69-23CF-44E3-9099-C40C66FF867C}">
                  <a14:compatExt spid="_x0000_s266243"/>
                </a:ext>
                <a:ext uri="{FF2B5EF4-FFF2-40B4-BE49-F238E27FC236}">
                  <a16:creationId xmlns:a16="http://schemas.microsoft.com/office/drawing/2014/main" id="{00000000-0008-0000-0200-000003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266244" name="Button 4" hidden="1">
              <a:extLst>
                <a:ext uri="{63B3BB69-23CF-44E3-9099-C40C66FF867C}">
                  <a14:compatExt spid="_x0000_s266244"/>
                </a:ext>
                <a:ext uri="{FF2B5EF4-FFF2-40B4-BE49-F238E27FC236}">
                  <a16:creationId xmlns:a16="http://schemas.microsoft.com/office/drawing/2014/main" id="{00000000-0008-0000-0200-000004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266245" name="Button 5" hidden="1">
              <a:extLst>
                <a:ext uri="{63B3BB69-23CF-44E3-9099-C40C66FF867C}">
                  <a14:compatExt spid="_x0000_s266245"/>
                </a:ext>
                <a:ext uri="{FF2B5EF4-FFF2-40B4-BE49-F238E27FC236}">
                  <a16:creationId xmlns:a16="http://schemas.microsoft.com/office/drawing/2014/main" id="{00000000-0008-0000-0200-000005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266246" name="Button 6" hidden="1">
              <a:extLst>
                <a:ext uri="{63B3BB69-23CF-44E3-9099-C40C66FF867C}">
                  <a14:compatExt spid="_x0000_s266246"/>
                </a:ext>
                <a:ext uri="{FF2B5EF4-FFF2-40B4-BE49-F238E27FC236}">
                  <a16:creationId xmlns:a16="http://schemas.microsoft.com/office/drawing/2014/main" id="{00000000-0008-0000-0200-000006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266247" name="Button 7" hidden="1">
              <a:extLst>
                <a:ext uri="{63B3BB69-23CF-44E3-9099-C40C66FF867C}">
                  <a14:compatExt spid="_x0000_s266247"/>
                </a:ext>
                <a:ext uri="{FF2B5EF4-FFF2-40B4-BE49-F238E27FC236}">
                  <a16:creationId xmlns:a16="http://schemas.microsoft.com/office/drawing/2014/main" id="{00000000-0008-0000-0200-000007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266248" name="Button 8" hidden="1">
              <a:extLst>
                <a:ext uri="{63B3BB69-23CF-44E3-9099-C40C66FF867C}">
                  <a14:compatExt spid="_x0000_s266248"/>
                </a:ext>
                <a:ext uri="{FF2B5EF4-FFF2-40B4-BE49-F238E27FC236}">
                  <a16:creationId xmlns:a16="http://schemas.microsoft.com/office/drawing/2014/main" id="{00000000-0008-0000-0200-000008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266249" name="Button 9" hidden="1">
              <a:extLst>
                <a:ext uri="{63B3BB69-23CF-44E3-9099-C40C66FF867C}">
                  <a14:compatExt spid="_x0000_s266249"/>
                </a:ext>
                <a:ext uri="{FF2B5EF4-FFF2-40B4-BE49-F238E27FC236}">
                  <a16:creationId xmlns:a16="http://schemas.microsoft.com/office/drawing/2014/main" id="{00000000-0008-0000-0200-000009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266250" name="Button 10" hidden="1">
              <a:extLst>
                <a:ext uri="{63B3BB69-23CF-44E3-9099-C40C66FF867C}">
                  <a14:compatExt spid="_x0000_s266250"/>
                </a:ext>
                <a:ext uri="{FF2B5EF4-FFF2-40B4-BE49-F238E27FC236}">
                  <a16:creationId xmlns:a16="http://schemas.microsoft.com/office/drawing/2014/main" id="{00000000-0008-0000-0200-00000A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266251" name="Button 11" hidden="1">
              <a:extLst>
                <a:ext uri="{63B3BB69-23CF-44E3-9099-C40C66FF867C}">
                  <a14:compatExt spid="_x0000_s266251"/>
                </a:ext>
                <a:ext uri="{FF2B5EF4-FFF2-40B4-BE49-F238E27FC236}">
                  <a16:creationId xmlns:a16="http://schemas.microsoft.com/office/drawing/2014/main" id="{00000000-0008-0000-0200-00000B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266252" name="Button 12" hidden="1">
              <a:extLst>
                <a:ext uri="{63B3BB69-23CF-44E3-9099-C40C66FF867C}">
                  <a14:compatExt spid="_x0000_s266252"/>
                </a:ext>
                <a:ext uri="{FF2B5EF4-FFF2-40B4-BE49-F238E27FC236}">
                  <a16:creationId xmlns:a16="http://schemas.microsoft.com/office/drawing/2014/main" id="{00000000-0008-0000-0200-00000C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266253" name="Button 13" hidden="1">
              <a:extLst>
                <a:ext uri="{63B3BB69-23CF-44E3-9099-C40C66FF867C}">
                  <a14:compatExt spid="_x0000_s266253"/>
                </a:ext>
                <a:ext uri="{FF2B5EF4-FFF2-40B4-BE49-F238E27FC236}">
                  <a16:creationId xmlns:a16="http://schemas.microsoft.com/office/drawing/2014/main" id="{00000000-0008-0000-0200-00000D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266254" name="Button 14" hidden="1">
              <a:extLst>
                <a:ext uri="{63B3BB69-23CF-44E3-9099-C40C66FF867C}">
                  <a14:compatExt spid="_x0000_s266254"/>
                </a:ext>
                <a:ext uri="{FF2B5EF4-FFF2-40B4-BE49-F238E27FC236}">
                  <a16:creationId xmlns:a16="http://schemas.microsoft.com/office/drawing/2014/main" id="{00000000-0008-0000-0200-00000E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266255" name="Button 15" hidden="1">
              <a:extLst>
                <a:ext uri="{63B3BB69-23CF-44E3-9099-C40C66FF867C}">
                  <a14:compatExt spid="_x0000_s266255"/>
                </a:ext>
                <a:ext uri="{FF2B5EF4-FFF2-40B4-BE49-F238E27FC236}">
                  <a16:creationId xmlns:a16="http://schemas.microsoft.com/office/drawing/2014/main" id="{00000000-0008-0000-0200-00000F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266256" name="Button 16" hidden="1">
              <a:extLst>
                <a:ext uri="{63B3BB69-23CF-44E3-9099-C40C66FF867C}">
                  <a14:compatExt spid="_x0000_s266256"/>
                </a:ext>
                <a:ext uri="{FF2B5EF4-FFF2-40B4-BE49-F238E27FC236}">
                  <a16:creationId xmlns:a16="http://schemas.microsoft.com/office/drawing/2014/main" id="{00000000-0008-0000-0200-000010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266257" name="Button 17" hidden="1">
              <a:extLst>
                <a:ext uri="{63B3BB69-23CF-44E3-9099-C40C66FF867C}">
                  <a14:compatExt spid="_x0000_s266257"/>
                </a:ext>
                <a:ext uri="{FF2B5EF4-FFF2-40B4-BE49-F238E27FC236}">
                  <a16:creationId xmlns:a16="http://schemas.microsoft.com/office/drawing/2014/main" id="{00000000-0008-0000-0200-000011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266258" name="Button 18" hidden="1">
              <a:extLst>
                <a:ext uri="{63B3BB69-23CF-44E3-9099-C40C66FF867C}">
                  <a14:compatExt spid="_x0000_s266258"/>
                </a:ext>
                <a:ext uri="{FF2B5EF4-FFF2-40B4-BE49-F238E27FC236}">
                  <a16:creationId xmlns:a16="http://schemas.microsoft.com/office/drawing/2014/main" id="{00000000-0008-0000-0200-000012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266259" name="Button 19" hidden="1">
              <a:extLst>
                <a:ext uri="{63B3BB69-23CF-44E3-9099-C40C66FF867C}">
                  <a14:compatExt spid="_x0000_s266259"/>
                </a:ext>
                <a:ext uri="{FF2B5EF4-FFF2-40B4-BE49-F238E27FC236}">
                  <a16:creationId xmlns:a16="http://schemas.microsoft.com/office/drawing/2014/main" id="{00000000-0008-0000-0200-000013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266260" name="Button 20" hidden="1">
              <a:extLst>
                <a:ext uri="{63B3BB69-23CF-44E3-9099-C40C66FF867C}">
                  <a14:compatExt spid="_x0000_s266260"/>
                </a:ext>
                <a:ext uri="{FF2B5EF4-FFF2-40B4-BE49-F238E27FC236}">
                  <a16:creationId xmlns:a16="http://schemas.microsoft.com/office/drawing/2014/main" id="{00000000-0008-0000-0200-000014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209550</xdr:colOff>
          <xdr:row>7</xdr:row>
          <xdr:rowOff>314325</xdr:rowOff>
        </xdr:to>
        <xdr:sp macro="" textlink="">
          <xdr:nvSpPr>
            <xdr:cNvPr id="266261" name="Button 21" hidden="1">
              <a:extLst>
                <a:ext uri="{63B3BB69-23CF-44E3-9099-C40C66FF867C}">
                  <a14:compatExt spid="_x0000_s266261"/>
                </a:ext>
                <a:ext uri="{FF2B5EF4-FFF2-40B4-BE49-F238E27FC236}">
                  <a16:creationId xmlns:a16="http://schemas.microsoft.com/office/drawing/2014/main" id="{00000000-0008-0000-0200-000015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266262" name="Button 22" hidden="1">
              <a:extLst>
                <a:ext uri="{63B3BB69-23CF-44E3-9099-C40C66FF867C}">
                  <a14:compatExt spid="_x0000_s266262"/>
                </a:ext>
                <a:ext uri="{FF2B5EF4-FFF2-40B4-BE49-F238E27FC236}">
                  <a16:creationId xmlns:a16="http://schemas.microsoft.com/office/drawing/2014/main" id="{00000000-0008-0000-0200-000016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266263" name="Button 23" hidden="1">
              <a:extLst>
                <a:ext uri="{63B3BB69-23CF-44E3-9099-C40C66FF867C}">
                  <a14:compatExt spid="_x0000_s266263"/>
                </a:ext>
                <a:ext uri="{FF2B5EF4-FFF2-40B4-BE49-F238E27FC236}">
                  <a16:creationId xmlns:a16="http://schemas.microsoft.com/office/drawing/2014/main" id="{00000000-0008-0000-0200-000017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266264" name="Button 24" hidden="1">
              <a:extLst>
                <a:ext uri="{63B3BB69-23CF-44E3-9099-C40C66FF867C}">
                  <a14:compatExt spid="_x0000_s266264"/>
                </a:ext>
                <a:ext uri="{FF2B5EF4-FFF2-40B4-BE49-F238E27FC236}">
                  <a16:creationId xmlns:a16="http://schemas.microsoft.com/office/drawing/2014/main" id="{00000000-0008-0000-0200-000018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266265" name="Button 25" hidden="1">
              <a:extLst>
                <a:ext uri="{63B3BB69-23CF-44E3-9099-C40C66FF867C}">
                  <a14:compatExt spid="_x0000_s266265"/>
                </a:ext>
                <a:ext uri="{FF2B5EF4-FFF2-40B4-BE49-F238E27FC236}">
                  <a16:creationId xmlns:a16="http://schemas.microsoft.com/office/drawing/2014/main" id="{00000000-0008-0000-0200-000019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266266" name="Button 26" hidden="1">
              <a:extLst>
                <a:ext uri="{63B3BB69-23CF-44E3-9099-C40C66FF867C}">
                  <a14:compatExt spid="_x0000_s266266"/>
                </a:ext>
                <a:ext uri="{FF2B5EF4-FFF2-40B4-BE49-F238E27FC236}">
                  <a16:creationId xmlns:a16="http://schemas.microsoft.com/office/drawing/2014/main" id="{00000000-0008-0000-0200-00001A1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269313" name="Button 1" hidden="1">
              <a:extLst>
                <a:ext uri="{63B3BB69-23CF-44E3-9099-C40C66FF867C}">
                  <a14:compatExt spid="_x0000_s269313"/>
                </a:ext>
                <a:ext uri="{FF2B5EF4-FFF2-40B4-BE49-F238E27FC236}">
                  <a16:creationId xmlns:a16="http://schemas.microsoft.com/office/drawing/2014/main" id="{00000000-0008-0000-0300-000001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269314" name="Button 2" hidden="1">
              <a:extLst>
                <a:ext uri="{63B3BB69-23CF-44E3-9099-C40C66FF867C}">
                  <a14:compatExt spid="_x0000_s269314"/>
                </a:ext>
                <a:ext uri="{FF2B5EF4-FFF2-40B4-BE49-F238E27FC236}">
                  <a16:creationId xmlns:a16="http://schemas.microsoft.com/office/drawing/2014/main" id="{00000000-0008-0000-0300-000002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269315" name="Button 3" hidden="1">
              <a:extLst>
                <a:ext uri="{63B3BB69-23CF-44E3-9099-C40C66FF867C}">
                  <a14:compatExt spid="_x0000_s269315"/>
                </a:ext>
                <a:ext uri="{FF2B5EF4-FFF2-40B4-BE49-F238E27FC236}">
                  <a16:creationId xmlns:a16="http://schemas.microsoft.com/office/drawing/2014/main" id="{00000000-0008-0000-0300-000003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269316" name="Button 4" hidden="1">
              <a:extLst>
                <a:ext uri="{63B3BB69-23CF-44E3-9099-C40C66FF867C}">
                  <a14:compatExt spid="_x0000_s269316"/>
                </a:ext>
                <a:ext uri="{FF2B5EF4-FFF2-40B4-BE49-F238E27FC236}">
                  <a16:creationId xmlns:a16="http://schemas.microsoft.com/office/drawing/2014/main" id="{00000000-0008-0000-0300-000004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269317" name="Button 5" hidden="1">
              <a:extLst>
                <a:ext uri="{63B3BB69-23CF-44E3-9099-C40C66FF867C}">
                  <a14:compatExt spid="_x0000_s269317"/>
                </a:ext>
                <a:ext uri="{FF2B5EF4-FFF2-40B4-BE49-F238E27FC236}">
                  <a16:creationId xmlns:a16="http://schemas.microsoft.com/office/drawing/2014/main" id="{00000000-0008-0000-0300-000005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269318" name="Button 6" hidden="1">
              <a:extLst>
                <a:ext uri="{63B3BB69-23CF-44E3-9099-C40C66FF867C}">
                  <a14:compatExt spid="_x0000_s269318"/>
                </a:ext>
                <a:ext uri="{FF2B5EF4-FFF2-40B4-BE49-F238E27FC236}">
                  <a16:creationId xmlns:a16="http://schemas.microsoft.com/office/drawing/2014/main" id="{00000000-0008-0000-0300-000006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269319" name="Button 7" hidden="1">
              <a:extLst>
                <a:ext uri="{63B3BB69-23CF-44E3-9099-C40C66FF867C}">
                  <a14:compatExt spid="_x0000_s269319"/>
                </a:ext>
                <a:ext uri="{FF2B5EF4-FFF2-40B4-BE49-F238E27FC236}">
                  <a16:creationId xmlns:a16="http://schemas.microsoft.com/office/drawing/2014/main" id="{00000000-0008-0000-0300-000007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269320" name="Button 8" hidden="1">
              <a:extLst>
                <a:ext uri="{63B3BB69-23CF-44E3-9099-C40C66FF867C}">
                  <a14:compatExt spid="_x0000_s269320"/>
                </a:ext>
                <a:ext uri="{FF2B5EF4-FFF2-40B4-BE49-F238E27FC236}">
                  <a16:creationId xmlns:a16="http://schemas.microsoft.com/office/drawing/2014/main" id="{00000000-0008-0000-0300-000008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269321" name="Button 9" hidden="1">
              <a:extLst>
                <a:ext uri="{63B3BB69-23CF-44E3-9099-C40C66FF867C}">
                  <a14:compatExt spid="_x0000_s269321"/>
                </a:ext>
                <a:ext uri="{FF2B5EF4-FFF2-40B4-BE49-F238E27FC236}">
                  <a16:creationId xmlns:a16="http://schemas.microsoft.com/office/drawing/2014/main" id="{00000000-0008-0000-0300-000009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269322" name="Button 10" hidden="1">
              <a:extLst>
                <a:ext uri="{63B3BB69-23CF-44E3-9099-C40C66FF867C}">
                  <a14:compatExt spid="_x0000_s269322"/>
                </a:ext>
                <a:ext uri="{FF2B5EF4-FFF2-40B4-BE49-F238E27FC236}">
                  <a16:creationId xmlns:a16="http://schemas.microsoft.com/office/drawing/2014/main" id="{00000000-0008-0000-0300-00000A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269323" name="Button 11" hidden="1">
              <a:extLst>
                <a:ext uri="{63B3BB69-23CF-44E3-9099-C40C66FF867C}">
                  <a14:compatExt spid="_x0000_s269323"/>
                </a:ext>
                <a:ext uri="{FF2B5EF4-FFF2-40B4-BE49-F238E27FC236}">
                  <a16:creationId xmlns:a16="http://schemas.microsoft.com/office/drawing/2014/main" id="{00000000-0008-0000-0300-00000B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269324" name="Button 12" hidden="1">
              <a:extLst>
                <a:ext uri="{63B3BB69-23CF-44E3-9099-C40C66FF867C}">
                  <a14:compatExt spid="_x0000_s269324"/>
                </a:ext>
                <a:ext uri="{FF2B5EF4-FFF2-40B4-BE49-F238E27FC236}">
                  <a16:creationId xmlns:a16="http://schemas.microsoft.com/office/drawing/2014/main" id="{00000000-0008-0000-0300-00000C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269325" name="Button 13" hidden="1">
              <a:extLst>
                <a:ext uri="{63B3BB69-23CF-44E3-9099-C40C66FF867C}">
                  <a14:compatExt spid="_x0000_s269325"/>
                </a:ext>
                <a:ext uri="{FF2B5EF4-FFF2-40B4-BE49-F238E27FC236}">
                  <a16:creationId xmlns:a16="http://schemas.microsoft.com/office/drawing/2014/main" id="{00000000-0008-0000-0300-00000D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269326" name="Button 14" hidden="1">
              <a:extLst>
                <a:ext uri="{63B3BB69-23CF-44E3-9099-C40C66FF867C}">
                  <a14:compatExt spid="_x0000_s269326"/>
                </a:ext>
                <a:ext uri="{FF2B5EF4-FFF2-40B4-BE49-F238E27FC236}">
                  <a16:creationId xmlns:a16="http://schemas.microsoft.com/office/drawing/2014/main" id="{00000000-0008-0000-0300-00000E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269327" name="Button 15" hidden="1">
              <a:extLst>
                <a:ext uri="{63B3BB69-23CF-44E3-9099-C40C66FF867C}">
                  <a14:compatExt spid="_x0000_s269327"/>
                </a:ext>
                <a:ext uri="{FF2B5EF4-FFF2-40B4-BE49-F238E27FC236}">
                  <a16:creationId xmlns:a16="http://schemas.microsoft.com/office/drawing/2014/main" id="{00000000-0008-0000-0300-00000F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269328" name="Button 16" hidden="1">
              <a:extLst>
                <a:ext uri="{63B3BB69-23CF-44E3-9099-C40C66FF867C}">
                  <a14:compatExt spid="_x0000_s269328"/>
                </a:ext>
                <a:ext uri="{FF2B5EF4-FFF2-40B4-BE49-F238E27FC236}">
                  <a16:creationId xmlns:a16="http://schemas.microsoft.com/office/drawing/2014/main" id="{00000000-0008-0000-0300-000010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269329" name="Button 17" hidden="1">
              <a:extLst>
                <a:ext uri="{63B3BB69-23CF-44E3-9099-C40C66FF867C}">
                  <a14:compatExt spid="_x0000_s269329"/>
                </a:ext>
                <a:ext uri="{FF2B5EF4-FFF2-40B4-BE49-F238E27FC236}">
                  <a16:creationId xmlns:a16="http://schemas.microsoft.com/office/drawing/2014/main" id="{00000000-0008-0000-0300-000011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269330" name="Button 18" hidden="1">
              <a:extLst>
                <a:ext uri="{63B3BB69-23CF-44E3-9099-C40C66FF867C}">
                  <a14:compatExt spid="_x0000_s269330"/>
                </a:ext>
                <a:ext uri="{FF2B5EF4-FFF2-40B4-BE49-F238E27FC236}">
                  <a16:creationId xmlns:a16="http://schemas.microsoft.com/office/drawing/2014/main" id="{00000000-0008-0000-0300-000012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269331" name="Button 19" hidden="1">
              <a:extLst>
                <a:ext uri="{63B3BB69-23CF-44E3-9099-C40C66FF867C}">
                  <a14:compatExt spid="_x0000_s269331"/>
                </a:ext>
                <a:ext uri="{FF2B5EF4-FFF2-40B4-BE49-F238E27FC236}">
                  <a16:creationId xmlns:a16="http://schemas.microsoft.com/office/drawing/2014/main" id="{00000000-0008-0000-0300-000013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269332" name="Button 20" hidden="1">
              <a:extLst>
                <a:ext uri="{63B3BB69-23CF-44E3-9099-C40C66FF867C}">
                  <a14:compatExt spid="_x0000_s269332"/>
                </a:ext>
                <a:ext uri="{FF2B5EF4-FFF2-40B4-BE49-F238E27FC236}">
                  <a16:creationId xmlns:a16="http://schemas.microsoft.com/office/drawing/2014/main" id="{00000000-0008-0000-0300-000014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269333" name="Button 21" hidden="1">
              <a:extLst>
                <a:ext uri="{63B3BB69-23CF-44E3-9099-C40C66FF867C}">
                  <a14:compatExt spid="_x0000_s269333"/>
                </a:ext>
                <a:ext uri="{FF2B5EF4-FFF2-40B4-BE49-F238E27FC236}">
                  <a16:creationId xmlns:a16="http://schemas.microsoft.com/office/drawing/2014/main" id="{00000000-0008-0000-0300-000015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269334" name="Button 22" hidden="1">
              <a:extLst>
                <a:ext uri="{63B3BB69-23CF-44E3-9099-C40C66FF867C}">
                  <a14:compatExt spid="_x0000_s269334"/>
                </a:ext>
                <a:ext uri="{FF2B5EF4-FFF2-40B4-BE49-F238E27FC236}">
                  <a16:creationId xmlns:a16="http://schemas.microsoft.com/office/drawing/2014/main" id="{00000000-0008-0000-0300-000016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269335" name="Button 23" hidden="1">
              <a:extLst>
                <a:ext uri="{63B3BB69-23CF-44E3-9099-C40C66FF867C}">
                  <a14:compatExt spid="_x0000_s269335"/>
                </a:ext>
                <a:ext uri="{FF2B5EF4-FFF2-40B4-BE49-F238E27FC236}">
                  <a16:creationId xmlns:a16="http://schemas.microsoft.com/office/drawing/2014/main" id="{00000000-0008-0000-0300-000017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269336" name="Button 24" hidden="1">
              <a:extLst>
                <a:ext uri="{63B3BB69-23CF-44E3-9099-C40C66FF867C}">
                  <a14:compatExt spid="_x0000_s269336"/>
                </a:ext>
                <a:ext uri="{FF2B5EF4-FFF2-40B4-BE49-F238E27FC236}">
                  <a16:creationId xmlns:a16="http://schemas.microsoft.com/office/drawing/2014/main" id="{00000000-0008-0000-0300-000018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269337" name="Button 25" hidden="1">
              <a:extLst>
                <a:ext uri="{63B3BB69-23CF-44E3-9099-C40C66FF867C}">
                  <a14:compatExt spid="_x0000_s269337"/>
                </a:ext>
                <a:ext uri="{FF2B5EF4-FFF2-40B4-BE49-F238E27FC236}">
                  <a16:creationId xmlns:a16="http://schemas.microsoft.com/office/drawing/2014/main" id="{00000000-0008-0000-0300-000019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269338" name="Button 26" hidden="1">
              <a:extLst>
                <a:ext uri="{63B3BB69-23CF-44E3-9099-C40C66FF867C}">
                  <a14:compatExt spid="_x0000_s269338"/>
                </a:ext>
                <a:ext uri="{FF2B5EF4-FFF2-40B4-BE49-F238E27FC236}">
                  <a16:creationId xmlns:a16="http://schemas.microsoft.com/office/drawing/2014/main" id="{00000000-0008-0000-0300-00001A1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295937" name="Button 1" hidden="1">
              <a:extLst>
                <a:ext uri="{63B3BB69-23CF-44E3-9099-C40C66FF867C}">
                  <a14:compatExt spid="_x0000_s295937"/>
                </a:ext>
                <a:ext uri="{FF2B5EF4-FFF2-40B4-BE49-F238E27FC236}">
                  <a16:creationId xmlns:a16="http://schemas.microsoft.com/office/drawing/2014/main" id="{00000000-0008-0000-0400-000001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295938" name="Button 2" hidden="1">
              <a:extLst>
                <a:ext uri="{63B3BB69-23CF-44E3-9099-C40C66FF867C}">
                  <a14:compatExt spid="_x0000_s295938"/>
                </a:ext>
                <a:ext uri="{FF2B5EF4-FFF2-40B4-BE49-F238E27FC236}">
                  <a16:creationId xmlns:a16="http://schemas.microsoft.com/office/drawing/2014/main" id="{00000000-0008-0000-0400-000002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295939" name="Button 3" hidden="1">
              <a:extLst>
                <a:ext uri="{63B3BB69-23CF-44E3-9099-C40C66FF867C}">
                  <a14:compatExt spid="_x0000_s295939"/>
                </a:ext>
                <a:ext uri="{FF2B5EF4-FFF2-40B4-BE49-F238E27FC236}">
                  <a16:creationId xmlns:a16="http://schemas.microsoft.com/office/drawing/2014/main" id="{00000000-0008-0000-0400-000003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295940" name="Button 4" hidden="1">
              <a:extLst>
                <a:ext uri="{63B3BB69-23CF-44E3-9099-C40C66FF867C}">
                  <a14:compatExt spid="_x0000_s295940"/>
                </a:ext>
                <a:ext uri="{FF2B5EF4-FFF2-40B4-BE49-F238E27FC236}">
                  <a16:creationId xmlns:a16="http://schemas.microsoft.com/office/drawing/2014/main" id="{00000000-0008-0000-0400-000004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295941" name="Button 5" hidden="1">
              <a:extLst>
                <a:ext uri="{63B3BB69-23CF-44E3-9099-C40C66FF867C}">
                  <a14:compatExt spid="_x0000_s295941"/>
                </a:ext>
                <a:ext uri="{FF2B5EF4-FFF2-40B4-BE49-F238E27FC236}">
                  <a16:creationId xmlns:a16="http://schemas.microsoft.com/office/drawing/2014/main" id="{00000000-0008-0000-0400-000005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295942" name="Button 6" hidden="1">
              <a:extLst>
                <a:ext uri="{63B3BB69-23CF-44E3-9099-C40C66FF867C}">
                  <a14:compatExt spid="_x0000_s295942"/>
                </a:ext>
                <a:ext uri="{FF2B5EF4-FFF2-40B4-BE49-F238E27FC236}">
                  <a16:creationId xmlns:a16="http://schemas.microsoft.com/office/drawing/2014/main" id="{00000000-0008-0000-0400-000006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295943" name="Button 7" hidden="1">
              <a:extLst>
                <a:ext uri="{63B3BB69-23CF-44E3-9099-C40C66FF867C}">
                  <a14:compatExt spid="_x0000_s295943"/>
                </a:ext>
                <a:ext uri="{FF2B5EF4-FFF2-40B4-BE49-F238E27FC236}">
                  <a16:creationId xmlns:a16="http://schemas.microsoft.com/office/drawing/2014/main" id="{00000000-0008-0000-0400-000007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295944" name="Button 8" hidden="1">
              <a:extLst>
                <a:ext uri="{63B3BB69-23CF-44E3-9099-C40C66FF867C}">
                  <a14:compatExt spid="_x0000_s295944"/>
                </a:ext>
                <a:ext uri="{FF2B5EF4-FFF2-40B4-BE49-F238E27FC236}">
                  <a16:creationId xmlns:a16="http://schemas.microsoft.com/office/drawing/2014/main" id="{00000000-0008-0000-0400-000008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295945" name="Button 9" hidden="1">
              <a:extLst>
                <a:ext uri="{63B3BB69-23CF-44E3-9099-C40C66FF867C}">
                  <a14:compatExt spid="_x0000_s295945"/>
                </a:ext>
                <a:ext uri="{FF2B5EF4-FFF2-40B4-BE49-F238E27FC236}">
                  <a16:creationId xmlns:a16="http://schemas.microsoft.com/office/drawing/2014/main" id="{00000000-0008-0000-0400-000009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295946" name="Button 10" hidden="1">
              <a:extLst>
                <a:ext uri="{63B3BB69-23CF-44E3-9099-C40C66FF867C}">
                  <a14:compatExt spid="_x0000_s295946"/>
                </a:ext>
                <a:ext uri="{FF2B5EF4-FFF2-40B4-BE49-F238E27FC236}">
                  <a16:creationId xmlns:a16="http://schemas.microsoft.com/office/drawing/2014/main" id="{00000000-0008-0000-0400-00000A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295947" name="Button 11" hidden="1">
              <a:extLst>
                <a:ext uri="{63B3BB69-23CF-44E3-9099-C40C66FF867C}">
                  <a14:compatExt spid="_x0000_s295947"/>
                </a:ext>
                <a:ext uri="{FF2B5EF4-FFF2-40B4-BE49-F238E27FC236}">
                  <a16:creationId xmlns:a16="http://schemas.microsoft.com/office/drawing/2014/main" id="{00000000-0008-0000-0400-00000B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295948" name="Button 12" hidden="1">
              <a:extLst>
                <a:ext uri="{63B3BB69-23CF-44E3-9099-C40C66FF867C}">
                  <a14:compatExt spid="_x0000_s295948"/>
                </a:ext>
                <a:ext uri="{FF2B5EF4-FFF2-40B4-BE49-F238E27FC236}">
                  <a16:creationId xmlns:a16="http://schemas.microsoft.com/office/drawing/2014/main" id="{00000000-0008-0000-0400-00000C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295949" name="Button 13" hidden="1">
              <a:extLst>
                <a:ext uri="{63B3BB69-23CF-44E3-9099-C40C66FF867C}">
                  <a14:compatExt spid="_x0000_s295949"/>
                </a:ext>
                <a:ext uri="{FF2B5EF4-FFF2-40B4-BE49-F238E27FC236}">
                  <a16:creationId xmlns:a16="http://schemas.microsoft.com/office/drawing/2014/main" id="{00000000-0008-0000-0400-00000D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295950" name="Button 14" hidden="1">
              <a:extLst>
                <a:ext uri="{63B3BB69-23CF-44E3-9099-C40C66FF867C}">
                  <a14:compatExt spid="_x0000_s295950"/>
                </a:ext>
                <a:ext uri="{FF2B5EF4-FFF2-40B4-BE49-F238E27FC236}">
                  <a16:creationId xmlns:a16="http://schemas.microsoft.com/office/drawing/2014/main" id="{00000000-0008-0000-0400-00000E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295951" name="Button 15" hidden="1">
              <a:extLst>
                <a:ext uri="{63B3BB69-23CF-44E3-9099-C40C66FF867C}">
                  <a14:compatExt spid="_x0000_s295951"/>
                </a:ext>
                <a:ext uri="{FF2B5EF4-FFF2-40B4-BE49-F238E27FC236}">
                  <a16:creationId xmlns:a16="http://schemas.microsoft.com/office/drawing/2014/main" id="{00000000-0008-0000-0400-00000F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295952" name="Button 16" hidden="1">
              <a:extLst>
                <a:ext uri="{63B3BB69-23CF-44E3-9099-C40C66FF867C}">
                  <a14:compatExt spid="_x0000_s295952"/>
                </a:ext>
                <a:ext uri="{FF2B5EF4-FFF2-40B4-BE49-F238E27FC236}">
                  <a16:creationId xmlns:a16="http://schemas.microsoft.com/office/drawing/2014/main" id="{00000000-0008-0000-0400-000010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295953" name="Button 17" hidden="1">
              <a:extLst>
                <a:ext uri="{63B3BB69-23CF-44E3-9099-C40C66FF867C}">
                  <a14:compatExt spid="_x0000_s295953"/>
                </a:ext>
                <a:ext uri="{FF2B5EF4-FFF2-40B4-BE49-F238E27FC236}">
                  <a16:creationId xmlns:a16="http://schemas.microsoft.com/office/drawing/2014/main" id="{00000000-0008-0000-0400-000011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295954" name="Button 18" hidden="1">
              <a:extLst>
                <a:ext uri="{63B3BB69-23CF-44E3-9099-C40C66FF867C}">
                  <a14:compatExt spid="_x0000_s295954"/>
                </a:ext>
                <a:ext uri="{FF2B5EF4-FFF2-40B4-BE49-F238E27FC236}">
                  <a16:creationId xmlns:a16="http://schemas.microsoft.com/office/drawing/2014/main" id="{00000000-0008-0000-0400-000012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295955" name="Button 19" hidden="1">
              <a:extLst>
                <a:ext uri="{63B3BB69-23CF-44E3-9099-C40C66FF867C}">
                  <a14:compatExt spid="_x0000_s295955"/>
                </a:ext>
                <a:ext uri="{FF2B5EF4-FFF2-40B4-BE49-F238E27FC236}">
                  <a16:creationId xmlns:a16="http://schemas.microsoft.com/office/drawing/2014/main" id="{00000000-0008-0000-0400-000013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295956" name="Button 20" hidden="1">
              <a:extLst>
                <a:ext uri="{63B3BB69-23CF-44E3-9099-C40C66FF867C}">
                  <a14:compatExt spid="_x0000_s295956"/>
                </a:ext>
                <a:ext uri="{FF2B5EF4-FFF2-40B4-BE49-F238E27FC236}">
                  <a16:creationId xmlns:a16="http://schemas.microsoft.com/office/drawing/2014/main" id="{00000000-0008-0000-0400-000014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295957" name="Button 21" hidden="1">
              <a:extLst>
                <a:ext uri="{63B3BB69-23CF-44E3-9099-C40C66FF867C}">
                  <a14:compatExt spid="_x0000_s295957"/>
                </a:ext>
                <a:ext uri="{FF2B5EF4-FFF2-40B4-BE49-F238E27FC236}">
                  <a16:creationId xmlns:a16="http://schemas.microsoft.com/office/drawing/2014/main" id="{00000000-0008-0000-0400-000015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295958" name="Button 22" hidden="1">
              <a:extLst>
                <a:ext uri="{63B3BB69-23CF-44E3-9099-C40C66FF867C}">
                  <a14:compatExt spid="_x0000_s295958"/>
                </a:ext>
                <a:ext uri="{FF2B5EF4-FFF2-40B4-BE49-F238E27FC236}">
                  <a16:creationId xmlns:a16="http://schemas.microsoft.com/office/drawing/2014/main" id="{00000000-0008-0000-0400-000016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295959" name="Button 23" hidden="1">
              <a:extLst>
                <a:ext uri="{63B3BB69-23CF-44E3-9099-C40C66FF867C}">
                  <a14:compatExt spid="_x0000_s295959"/>
                </a:ext>
                <a:ext uri="{FF2B5EF4-FFF2-40B4-BE49-F238E27FC236}">
                  <a16:creationId xmlns:a16="http://schemas.microsoft.com/office/drawing/2014/main" id="{00000000-0008-0000-0400-000017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295960" name="Button 24" hidden="1">
              <a:extLst>
                <a:ext uri="{63B3BB69-23CF-44E3-9099-C40C66FF867C}">
                  <a14:compatExt spid="_x0000_s295960"/>
                </a:ext>
                <a:ext uri="{FF2B5EF4-FFF2-40B4-BE49-F238E27FC236}">
                  <a16:creationId xmlns:a16="http://schemas.microsoft.com/office/drawing/2014/main" id="{00000000-0008-0000-0400-000018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295961" name="Button 25" hidden="1">
              <a:extLst>
                <a:ext uri="{63B3BB69-23CF-44E3-9099-C40C66FF867C}">
                  <a14:compatExt spid="_x0000_s295961"/>
                </a:ext>
                <a:ext uri="{FF2B5EF4-FFF2-40B4-BE49-F238E27FC236}">
                  <a16:creationId xmlns:a16="http://schemas.microsoft.com/office/drawing/2014/main" id="{00000000-0008-0000-0400-000019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295962" name="Button 26" hidden="1">
              <a:extLst>
                <a:ext uri="{63B3BB69-23CF-44E3-9099-C40C66FF867C}">
                  <a14:compatExt spid="_x0000_s295962"/>
                </a:ext>
                <a:ext uri="{FF2B5EF4-FFF2-40B4-BE49-F238E27FC236}">
                  <a16:creationId xmlns:a16="http://schemas.microsoft.com/office/drawing/2014/main" id="{00000000-0008-0000-0400-00001A84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159745" name="Button 1" hidden="1">
              <a:extLst>
                <a:ext uri="{63B3BB69-23CF-44E3-9099-C40C66FF867C}">
                  <a14:compatExt spid="_x0000_s159745"/>
                </a:ext>
                <a:ext uri="{FF2B5EF4-FFF2-40B4-BE49-F238E27FC236}">
                  <a16:creationId xmlns:a16="http://schemas.microsoft.com/office/drawing/2014/main" id="{00000000-0008-0000-0500-000001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159746" name="Button 2" hidden="1">
              <a:extLst>
                <a:ext uri="{63B3BB69-23CF-44E3-9099-C40C66FF867C}">
                  <a14:compatExt spid="_x0000_s159746"/>
                </a:ext>
                <a:ext uri="{FF2B5EF4-FFF2-40B4-BE49-F238E27FC236}">
                  <a16:creationId xmlns:a16="http://schemas.microsoft.com/office/drawing/2014/main" id="{00000000-0008-0000-0500-000002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159747" name="Button 3" hidden="1">
              <a:extLst>
                <a:ext uri="{63B3BB69-23CF-44E3-9099-C40C66FF867C}">
                  <a14:compatExt spid="_x0000_s159747"/>
                </a:ext>
                <a:ext uri="{FF2B5EF4-FFF2-40B4-BE49-F238E27FC236}">
                  <a16:creationId xmlns:a16="http://schemas.microsoft.com/office/drawing/2014/main" id="{00000000-0008-0000-0500-000003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159748" name="Button 4" hidden="1">
              <a:extLst>
                <a:ext uri="{63B3BB69-23CF-44E3-9099-C40C66FF867C}">
                  <a14:compatExt spid="_x0000_s159748"/>
                </a:ext>
                <a:ext uri="{FF2B5EF4-FFF2-40B4-BE49-F238E27FC236}">
                  <a16:creationId xmlns:a16="http://schemas.microsoft.com/office/drawing/2014/main" id="{00000000-0008-0000-0500-000004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159749" name="Button 5" hidden="1">
              <a:extLst>
                <a:ext uri="{63B3BB69-23CF-44E3-9099-C40C66FF867C}">
                  <a14:compatExt spid="_x0000_s159749"/>
                </a:ext>
                <a:ext uri="{FF2B5EF4-FFF2-40B4-BE49-F238E27FC236}">
                  <a16:creationId xmlns:a16="http://schemas.microsoft.com/office/drawing/2014/main" id="{00000000-0008-0000-0500-000005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65</xdr:col>
          <xdr:colOff>9525</xdr:colOff>
          <xdr:row>2</xdr:row>
          <xdr:rowOff>9525</xdr:rowOff>
        </xdr:from>
        <xdr:to>
          <xdr:col>66</xdr:col>
          <xdr:colOff>0</xdr:colOff>
          <xdr:row>4</xdr:row>
          <xdr:rowOff>0</xdr:rowOff>
        </xdr:to>
        <xdr:sp macro="" textlink="">
          <xdr:nvSpPr>
            <xdr:cNvPr id="159750" name="Button 6" hidden="1">
              <a:extLst>
                <a:ext uri="{63B3BB69-23CF-44E3-9099-C40C66FF867C}">
                  <a14:compatExt spid="_x0000_s159750"/>
                </a:ext>
                <a:ext uri="{FF2B5EF4-FFF2-40B4-BE49-F238E27FC236}">
                  <a16:creationId xmlns:a16="http://schemas.microsoft.com/office/drawing/2014/main" id="{00000000-0008-0000-0500-000006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Scherm aanpasen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159751" name="Button 7" hidden="1">
              <a:extLst>
                <a:ext uri="{63B3BB69-23CF-44E3-9099-C40C66FF867C}">
                  <a14:compatExt spid="_x0000_s159751"/>
                </a:ext>
                <a:ext uri="{FF2B5EF4-FFF2-40B4-BE49-F238E27FC236}">
                  <a16:creationId xmlns:a16="http://schemas.microsoft.com/office/drawing/2014/main" id="{00000000-0008-0000-0500-000007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159752" name="Button 8" hidden="1">
              <a:extLst>
                <a:ext uri="{63B3BB69-23CF-44E3-9099-C40C66FF867C}">
                  <a14:compatExt spid="_x0000_s159752"/>
                </a:ext>
                <a:ext uri="{FF2B5EF4-FFF2-40B4-BE49-F238E27FC236}">
                  <a16:creationId xmlns:a16="http://schemas.microsoft.com/office/drawing/2014/main" id="{00000000-0008-0000-0500-000008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159753" name="Button 9" hidden="1">
              <a:extLst>
                <a:ext uri="{63B3BB69-23CF-44E3-9099-C40C66FF867C}">
                  <a14:compatExt spid="_x0000_s159753"/>
                </a:ext>
                <a:ext uri="{FF2B5EF4-FFF2-40B4-BE49-F238E27FC236}">
                  <a16:creationId xmlns:a16="http://schemas.microsoft.com/office/drawing/2014/main" id="{00000000-0008-0000-0500-000009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159755" name="Button 11" hidden="1">
              <a:extLst>
                <a:ext uri="{63B3BB69-23CF-44E3-9099-C40C66FF867C}">
                  <a14:compatExt spid="_x0000_s159755"/>
                </a:ext>
                <a:ext uri="{FF2B5EF4-FFF2-40B4-BE49-F238E27FC236}">
                  <a16:creationId xmlns:a16="http://schemas.microsoft.com/office/drawing/2014/main" id="{00000000-0008-0000-0500-00000B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9525</xdr:colOff>
          <xdr:row>7</xdr:row>
          <xdr:rowOff>28575</xdr:rowOff>
        </xdr:from>
        <xdr:to>
          <xdr:col>61</xdr:col>
          <xdr:colOff>381000</xdr:colOff>
          <xdr:row>8</xdr:row>
          <xdr:rowOff>0</xdr:rowOff>
        </xdr:to>
        <xdr:sp macro="" textlink="">
          <xdr:nvSpPr>
            <xdr:cNvPr id="159756" name="Button 12" hidden="1">
              <a:extLst>
                <a:ext uri="{63B3BB69-23CF-44E3-9099-C40C66FF867C}">
                  <a14:compatExt spid="_x0000_s159756"/>
                </a:ext>
                <a:ext uri="{FF2B5EF4-FFF2-40B4-BE49-F238E27FC236}">
                  <a16:creationId xmlns:a16="http://schemas.microsoft.com/office/drawing/2014/main" id="{00000000-0008-0000-0500-00000C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159757" name="Button 13" hidden="1">
              <a:extLst>
                <a:ext uri="{63B3BB69-23CF-44E3-9099-C40C66FF867C}">
                  <a14:compatExt spid="_x0000_s159757"/>
                </a:ext>
                <a:ext uri="{FF2B5EF4-FFF2-40B4-BE49-F238E27FC236}">
                  <a16:creationId xmlns:a16="http://schemas.microsoft.com/office/drawing/2014/main" id="{00000000-0008-0000-0500-00000D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159758" name="Button 14" hidden="1">
              <a:extLst>
                <a:ext uri="{63B3BB69-23CF-44E3-9099-C40C66FF867C}">
                  <a14:compatExt spid="_x0000_s159758"/>
                </a:ext>
                <a:ext uri="{FF2B5EF4-FFF2-40B4-BE49-F238E27FC236}">
                  <a16:creationId xmlns:a16="http://schemas.microsoft.com/office/drawing/2014/main" id="{00000000-0008-0000-0500-00000E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159760" name="Button 16" hidden="1">
              <a:extLst>
                <a:ext uri="{63B3BB69-23CF-44E3-9099-C40C66FF867C}">
                  <a14:compatExt spid="_x0000_s159760"/>
                </a:ext>
                <a:ext uri="{FF2B5EF4-FFF2-40B4-BE49-F238E27FC236}">
                  <a16:creationId xmlns:a16="http://schemas.microsoft.com/office/drawing/2014/main" id="{00000000-0008-0000-0500-000010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159762" name="Button 18" hidden="1">
              <a:extLst>
                <a:ext uri="{63B3BB69-23CF-44E3-9099-C40C66FF867C}">
                  <a14:compatExt spid="_x0000_s159762"/>
                </a:ext>
                <a:ext uri="{FF2B5EF4-FFF2-40B4-BE49-F238E27FC236}">
                  <a16:creationId xmlns:a16="http://schemas.microsoft.com/office/drawing/2014/main" id="{00000000-0008-0000-0500-000012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657225</xdr:colOff>
          <xdr:row>5</xdr:row>
          <xdr:rowOff>0</xdr:rowOff>
        </xdr:from>
        <xdr:to>
          <xdr:col>5</xdr:col>
          <xdr:colOff>0</xdr:colOff>
          <xdr:row>6</xdr:row>
          <xdr:rowOff>152400</xdr:rowOff>
        </xdr:to>
        <xdr:sp macro="" textlink="">
          <xdr:nvSpPr>
            <xdr:cNvPr id="159768" name="Button 24" hidden="1">
              <a:extLst>
                <a:ext uri="{63B3BB69-23CF-44E3-9099-C40C66FF867C}">
                  <a14:compatExt spid="_x0000_s159768"/>
                </a:ext>
                <a:ext uri="{FF2B5EF4-FFF2-40B4-BE49-F238E27FC236}">
                  <a16:creationId xmlns:a16="http://schemas.microsoft.com/office/drawing/2014/main" id="{00000000-0008-0000-0500-000018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Opbouwen handicap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159769" name="Button 25" hidden="1">
              <a:extLst>
                <a:ext uri="{63B3BB69-23CF-44E3-9099-C40C66FF867C}">
                  <a14:compatExt spid="_x0000_s159769"/>
                </a:ext>
                <a:ext uri="{FF2B5EF4-FFF2-40B4-BE49-F238E27FC236}">
                  <a16:creationId xmlns:a16="http://schemas.microsoft.com/office/drawing/2014/main" id="{00000000-0008-0000-0500-000019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159770" name="Button 26" hidden="1">
              <a:extLst>
                <a:ext uri="{63B3BB69-23CF-44E3-9099-C40C66FF867C}">
                  <a14:compatExt spid="_x0000_s159770"/>
                </a:ext>
                <a:ext uri="{FF2B5EF4-FFF2-40B4-BE49-F238E27FC236}">
                  <a16:creationId xmlns:a16="http://schemas.microsoft.com/office/drawing/2014/main" id="{00000000-0008-0000-0500-00001A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19050</xdr:colOff>
          <xdr:row>7</xdr:row>
          <xdr:rowOff>9525</xdr:rowOff>
        </xdr:from>
        <xdr:to>
          <xdr:col>27</xdr:col>
          <xdr:colOff>190500</xdr:colOff>
          <xdr:row>8</xdr:row>
          <xdr:rowOff>0</xdr:rowOff>
        </xdr:to>
        <xdr:sp macro="" textlink="">
          <xdr:nvSpPr>
            <xdr:cNvPr id="159771" name="Button 27" hidden="1">
              <a:extLst>
                <a:ext uri="{63B3BB69-23CF-44E3-9099-C40C66FF867C}">
                  <a14:compatExt spid="_x0000_s159771"/>
                </a:ext>
                <a:ext uri="{FF2B5EF4-FFF2-40B4-BE49-F238E27FC236}">
                  <a16:creationId xmlns:a16="http://schemas.microsoft.com/office/drawing/2014/main" id="{00000000-0008-0000-0500-00001B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9525</xdr:rowOff>
        </xdr:from>
        <xdr:to>
          <xdr:col>35</xdr:col>
          <xdr:colOff>190500</xdr:colOff>
          <xdr:row>8</xdr:row>
          <xdr:rowOff>0</xdr:rowOff>
        </xdr:to>
        <xdr:sp macro="" textlink="">
          <xdr:nvSpPr>
            <xdr:cNvPr id="159772" name="Button 28" hidden="1">
              <a:extLst>
                <a:ext uri="{63B3BB69-23CF-44E3-9099-C40C66FF867C}">
                  <a14:compatExt spid="_x0000_s159772"/>
                </a:ext>
                <a:ext uri="{FF2B5EF4-FFF2-40B4-BE49-F238E27FC236}">
                  <a16:creationId xmlns:a16="http://schemas.microsoft.com/office/drawing/2014/main" id="{00000000-0008-0000-0500-00001C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43</xdr:col>
          <xdr:colOff>190500</xdr:colOff>
          <xdr:row>8</xdr:row>
          <xdr:rowOff>0</xdr:rowOff>
        </xdr:to>
        <xdr:sp macro="" textlink="">
          <xdr:nvSpPr>
            <xdr:cNvPr id="159773" name="Button 29" hidden="1">
              <a:extLst>
                <a:ext uri="{63B3BB69-23CF-44E3-9099-C40C66FF867C}">
                  <a14:compatExt spid="_x0000_s159773"/>
                </a:ext>
                <a:ext uri="{FF2B5EF4-FFF2-40B4-BE49-F238E27FC236}">
                  <a16:creationId xmlns:a16="http://schemas.microsoft.com/office/drawing/2014/main" id="{00000000-0008-0000-0500-00001D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9525</xdr:rowOff>
        </xdr:from>
        <xdr:to>
          <xdr:col>51</xdr:col>
          <xdr:colOff>190500</xdr:colOff>
          <xdr:row>8</xdr:row>
          <xdr:rowOff>0</xdr:rowOff>
        </xdr:to>
        <xdr:sp macro="" textlink="">
          <xdr:nvSpPr>
            <xdr:cNvPr id="159774" name="Button 30" hidden="1">
              <a:extLst>
                <a:ext uri="{63B3BB69-23CF-44E3-9099-C40C66FF867C}">
                  <a14:compatExt spid="_x0000_s159774"/>
                </a:ext>
                <a:ext uri="{FF2B5EF4-FFF2-40B4-BE49-F238E27FC236}">
                  <a16:creationId xmlns:a16="http://schemas.microsoft.com/office/drawing/2014/main" id="{00000000-0008-0000-0500-00001E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28575</xdr:rowOff>
        </xdr:from>
        <xdr:to>
          <xdr:col>38</xdr:col>
          <xdr:colOff>0</xdr:colOff>
          <xdr:row>8</xdr:row>
          <xdr:rowOff>0</xdr:rowOff>
        </xdr:to>
        <xdr:sp macro="" textlink="">
          <xdr:nvSpPr>
            <xdr:cNvPr id="159775" name="Button 31" hidden="1">
              <a:extLst>
                <a:ext uri="{63B3BB69-23CF-44E3-9099-C40C66FF867C}">
                  <a14:compatExt spid="_x0000_s159775"/>
                </a:ext>
                <a:ext uri="{FF2B5EF4-FFF2-40B4-BE49-F238E27FC236}">
                  <a16:creationId xmlns:a16="http://schemas.microsoft.com/office/drawing/2014/main" id="{00000000-0008-0000-0500-00001F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28575</xdr:rowOff>
        </xdr:from>
        <xdr:to>
          <xdr:col>46</xdr:col>
          <xdr:colOff>0</xdr:colOff>
          <xdr:row>8</xdr:row>
          <xdr:rowOff>0</xdr:rowOff>
        </xdr:to>
        <xdr:sp macro="" textlink="">
          <xdr:nvSpPr>
            <xdr:cNvPr id="159776" name="Button 32" hidden="1">
              <a:extLst>
                <a:ext uri="{63B3BB69-23CF-44E3-9099-C40C66FF867C}">
                  <a14:compatExt spid="_x0000_s159776"/>
                </a:ext>
                <a:ext uri="{FF2B5EF4-FFF2-40B4-BE49-F238E27FC236}">
                  <a16:creationId xmlns:a16="http://schemas.microsoft.com/office/drawing/2014/main" id="{00000000-0008-0000-0500-000020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28575</xdr:rowOff>
        </xdr:from>
        <xdr:to>
          <xdr:col>46</xdr:col>
          <xdr:colOff>0</xdr:colOff>
          <xdr:row>8</xdr:row>
          <xdr:rowOff>0</xdr:rowOff>
        </xdr:to>
        <xdr:sp macro="" textlink="">
          <xdr:nvSpPr>
            <xdr:cNvPr id="159777" name="Button 33" hidden="1">
              <a:extLst>
                <a:ext uri="{63B3BB69-23CF-44E3-9099-C40C66FF867C}">
                  <a14:compatExt spid="_x0000_s159777"/>
                </a:ext>
                <a:ext uri="{FF2B5EF4-FFF2-40B4-BE49-F238E27FC236}">
                  <a16:creationId xmlns:a16="http://schemas.microsoft.com/office/drawing/2014/main" id="{00000000-0008-0000-0500-0000217002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301057" name="Button 1" hidden="1">
              <a:extLst>
                <a:ext uri="{63B3BB69-23CF-44E3-9099-C40C66FF867C}">
                  <a14:compatExt spid="_x0000_s301057"/>
                </a:ext>
                <a:ext uri="{FF2B5EF4-FFF2-40B4-BE49-F238E27FC236}">
                  <a16:creationId xmlns:a16="http://schemas.microsoft.com/office/drawing/2014/main" id="{00000000-0008-0000-0600-000001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301058" name="Button 2" hidden="1">
              <a:extLst>
                <a:ext uri="{63B3BB69-23CF-44E3-9099-C40C66FF867C}">
                  <a14:compatExt spid="_x0000_s301058"/>
                </a:ext>
                <a:ext uri="{FF2B5EF4-FFF2-40B4-BE49-F238E27FC236}">
                  <a16:creationId xmlns:a16="http://schemas.microsoft.com/office/drawing/2014/main" id="{00000000-0008-0000-0600-000002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301059" name="Button 3" hidden="1">
              <a:extLst>
                <a:ext uri="{63B3BB69-23CF-44E3-9099-C40C66FF867C}">
                  <a14:compatExt spid="_x0000_s301059"/>
                </a:ext>
                <a:ext uri="{FF2B5EF4-FFF2-40B4-BE49-F238E27FC236}">
                  <a16:creationId xmlns:a16="http://schemas.microsoft.com/office/drawing/2014/main" id="{00000000-0008-0000-0600-000003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301060" name="Button 4" hidden="1">
              <a:extLst>
                <a:ext uri="{63B3BB69-23CF-44E3-9099-C40C66FF867C}">
                  <a14:compatExt spid="_x0000_s301060"/>
                </a:ext>
                <a:ext uri="{FF2B5EF4-FFF2-40B4-BE49-F238E27FC236}">
                  <a16:creationId xmlns:a16="http://schemas.microsoft.com/office/drawing/2014/main" id="{00000000-0008-0000-0600-000004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301061" name="Button 5" hidden="1">
              <a:extLst>
                <a:ext uri="{63B3BB69-23CF-44E3-9099-C40C66FF867C}">
                  <a14:compatExt spid="_x0000_s301061"/>
                </a:ext>
                <a:ext uri="{FF2B5EF4-FFF2-40B4-BE49-F238E27FC236}">
                  <a16:creationId xmlns:a16="http://schemas.microsoft.com/office/drawing/2014/main" id="{00000000-0008-0000-0600-000005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301062" name="Button 6" hidden="1">
              <a:extLst>
                <a:ext uri="{63B3BB69-23CF-44E3-9099-C40C66FF867C}">
                  <a14:compatExt spid="_x0000_s301062"/>
                </a:ext>
                <a:ext uri="{FF2B5EF4-FFF2-40B4-BE49-F238E27FC236}">
                  <a16:creationId xmlns:a16="http://schemas.microsoft.com/office/drawing/2014/main" id="{00000000-0008-0000-0600-000006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301063" name="Button 7" hidden="1">
              <a:extLst>
                <a:ext uri="{63B3BB69-23CF-44E3-9099-C40C66FF867C}">
                  <a14:compatExt spid="_x0000_s301063"/>
                </a:ext>
                <a:ext uri="{FF2B5EF4-FFF2-40B4-BE49-F238E27FC236}">
                  <a16:creationId xmlns:a16="http://schemas.microsoft.com/office/drawing/2014/main" id="{00000000-0008-0000-0600-000007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301064" name="Button 8" hidden="1">
              <a:extLst>
                <a:ext uri="{63B3BB69-23CF-44E3-9099-C40C66FF867C}">
                  <a14:compatExt spid="_x0000_s301064"/>
                </a:ext>
                <a:ext uri="{FF2B5EF4-FFF2-40B4-BE49-F238E27FC236}">
                  <a16:creationId xmlns:a16="http://schemas.microsoft.com/office/drawing/2014/main" id="{00000000-0008-0000-0600-000008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301065" name="Button 9" hidden="1">
              <a:extLst>
                <a:ext uri="{63B3BB69-23CF-44E3-9099-C40C66FF867C}">
                  <a14:compatExt spid="_x0000_s301065"/>
                </a:ext>
                <a:ext uri="{FF2B5EF4-FFF2-40B4-BE49-F238E27FC236}">
                  <a16:creationId xmlns:a16="http://schemas.microsoft.com/office/drawing/2014/main" id="{00000000-0008-0000-0600-000009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301066" name="Button 10" hidden="1">
              <a:extLst>
                <a:ext uri="{63B3BB69-23CF-44E3-9099-C40C66FF867C}">
                  <a14:compatExt spid="_x0000_s301066"/>
                </a:ext>
                <a:ext uri="{FF2B5EF4-FFF2-40B4-BE49-F238E27FC236}">
                  <a16:creationId xmlns:a16="http://schemas.microsoft.com/office/drawing/2014/main" id="{00000000-0008-0000-0600-00000A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301067" name="Button 11" hidden="1">
              <a:extLst>
                <a:ext uri="{63B3BB69-23CF-44E3-9099-C40C66FF867C}">
                  <a14:compatExt spid="_x0000_s301067"/>
                </a:ext>
                <a:ext uri="{FF2B5EF4-FFF2-40B4-BE49-F238E27FC236}">
                  <a16:creationId xmlns:a16="http://schemas.microsoft.com/office/drawing/2014/main" id="{00000000-0008-0000-0600-00000B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301068" name="Button 12" hidden="1">
              <a:extLst>
                <a:ext uri="{63B3BB69-23CF-44E3-9099-C40C66FF867C}">
                  <a14:compatExt spid="_x0000_s301068"/>
                </a:ext>
                <a:ext uri="{FF2B5EF4-FFF2-40B4-BE49-F238E27FC236}">
                  <a16:creationId xmlns:a16="http://schemas.microsoft.com/office/drawing/2014/main" id="{00000000-0008-0000-0600-00000C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301069" name="Button 13" hidden="1">
              <a:extLst>
                <a:ext uri="{63B3BB69-23CF-44E3-9099-C40C66FF867C}">
                  <a14:compatExt spid="_x0000_s301069"/>
                </a:ext>
                <a:ext uri="{FF2B5EF4-FFF2-40B4-BE49-F238E27FC236}">
                  <a16:creationId xmlns:a16="http://schemas.microsoft.com/office/drawing/2014/main" id="{00000000-0008-0000-0600-00000D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301070" name="Button 14" hidden="1">
              <a:extLst>
                <a:ext uri="{63B3BB69-23CF-44E3-9099-C40C66FF867C}">
                  <a14:compatExt spid="_x0000_s301070"/>
                </a:ext>
                <a:ext uri="{FF2B5EF4-FFF2-40B4-BE49-F238E27FC236}">
                  <a16:creationId xmlns:a16="http://schemas.microsoft.com/office/drawing/2014/main" id="{00000000-0008-0000-0600-00000E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301071" name="Button 15" hidden="1">
              <a:extLst>
                <a:ext uri="{63B3BB69-23CF-44E3-9099-C40C66FF867C}">
                  <a14:compatExt spid="_x0000_s301071"/>
                </a:ext>
                <a:ext uri="{FF2B5EF4-FFF2-40B4-BE49-F238E27FC236}">
                  <a16:creationId xmlns:a16="http://schemas.microsoft.com/office/drawing/2014/main" id="{00000000-0008-0000-0600-00000F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301072" name="Button 16" hidden="1">
              <a:extLst>
                <a:ext uri="{63B3BB69-23CF-44E3-9099-C40C66FF867C}">
                  <a14:compatExt spid="_x0000_s301072"/>
                </a:ext>
                <a:ext uri="{FF2B5EF4-FFF2-40B4-BE49-F238E27FC236}">
                  <a16:creationId xmlns:a16="http://schemas.microsoft.com/office/drawing/2014/main" id="{00000000-0008-0000-0600-000010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301073" name="Button 17" hidden="1">
              <a:extLst>
                <a:ext uri="{63B3BB69-23CF-44E3-9099-C40C66FF867C}">
                  <a14:compatExt spid="_x0000_s301073"/>
                </a:ext>
                <a:ext uri="{FF2B5EF4-FFF2-40B4-BE49-F238E27FC236}">
                  <a16:creationId xmlns:a16="http://schemas.microsoft.com/office/drawing/2014/main" id="{00000000-0008-0000-0600-000011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301074" name="Button 18" hidden="1">
              <a:extLst>
                <a:ext uri="{63B3BB69-23CF-44E3-9099-C40C66FF867C}">
                  <a14:compatExt spid="_x0000_s301074"/>
                </a:ext>
                <a:ext uri="{FF2B5EF4-FFF2-40B4-BE49-F238E27FC236}">
                  <a16:creationId xmlns:a16="http://schemas.microsoft.com/office/drawing/2014/main" id="{00000000-0008-0000-0600-000012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301075" name="Button 19" hidden="1">
              <a:extLst>
                <a:ext uri="{63B3BB69-23CF-44E3-9099-C40C66FF867C}">
                  <a14:compatExt spid="_x0000_s301075"/>
                </a:ext>
                <a:ext uri="{FF2B5EF4-FFF2-40B4-BE49-F238E27FC236}">
                  <a16:creationId xmlns:a16="http://schemas.microsoft.com/office/drawing/2014/main" id="{00000000-0008-0000-0600-000013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301076" name="Button 20" hidden="1">
              <a:extLst>
                <a:ext uri="{63B3BB69-23CF-44E3-9099-C40C66FF867C}">
                  <a14:compatExt spid="_x0000_s301076"/>
                </a:ext>
                <a:ext uri="{FF2B5EF4-FFF2-40B4-BE49-F238E27FC236}">
                  <a16:creationId xmlns:a16="http://schemas.microsoft.com/office/drawing/2014/main" id="{00000000-0008-0000-0600-000014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301077" name="Button 21" hidden="1">
              <a:extLst>
                <a:ext uri="{63B3BB69-23CF-44E3-9099-C40C66FF867C}">
                  <a14:compatExt spid="_x0000_s301077"/>
                </a:ext>
                <a:ext uri="{FF2B5EF4-FFF2-40B4-BE49-F238E27FC236}">
                  <a16:creationId xmlns:a16="http://schemas.microsoft.com/office/drawing/2014/main" id="{00000000-0008-0000-0600-000015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301078" name="Button 22" hidden="1">
              <a:extLst>
                <a:ext uri="{63B3BB69-23CF-44E3-9099-C40C66FF867C}">
                  <a14:compatExt spid="_x0000_s301078"/>
                </a:ext>
                <a:ext uri="{FF2B5EF4-FFF2-40B4-BE49-F238E27FC236}">
                  <a16:creationId xmlns:a16="http://schemas.microsoft.com/office/drawing/2014/main" id="{00000000-0008-0000-0600-000016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301079" name="Button 23" hidden="1">
              <a:extLst>
                <a:ext uri="{63B3BB69-23CF-44E3-9099-C40C66FF867C}">
                  <a14:compatExt spid="_x0000_s301079"/>
                </a:ext>
                <a:ext uri="{FF2B5EF4-FFF2-40B4-BE49-F238E27FC236}">
                  <a16:creationId xmlns:a16="http://schemas.microsoft.com/office/drawing/2014/main" id="{00000000-0008-0000-0600-000017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301080" name="Button 24" hidden="1">
              <a:extLst>
                <a:ext uri="{63B3BB69-23CF-44E3-9099-C40C66FF867C}">
                  <a14:compatExt spid="_x0000_s301080"/>
                </a:ext>
                <a:ext uri="{FF2B5EF4-FFF2-40B4-BE49-F238E27FC236}">
                  <a16:creationId xmlns:a16="http://schemas.microsoft.com/office/drawing/2014/main" id="{00000000-0008-0000-0600-000018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301081" name="Button 25" hidden="1">
              <a:extLst>
                <a:ext uri="{63B3BB69-23CF-44E3-9099-C40C66FF867C}">
                  <a14:compatExt spid="_x0000_s301081"/>
                </a:ext>
                <a:ext uri="{FF2B5EF4-FFF2-40B4-BE49-F238E27FC236}">
                  <a16:creationId xmlns:a16="http://schemas.microsoft.com/office/drawing/2014/main" id="{00000000-0008-0000-0600-000019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301082" name="Button 26" hidden="1">
              <a:extLst>
                <a:ext uri="{63B3BB69-23CF-44E3-9099-C40C66FF867C}">
                  <a14:compatExt spid="_x0000_s301082"/>
                </a:ext>
                <a:ext uri="{FF2B5EF4-FFF2-40B4-BE49-F238E27FC236}">
                  <a16:creationId xmlns:a16="http://schemas.microsoft.com/office/drawing/2014/main" id="{00000000-0008-0000-0600-00001A98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302081" name="Button 1" hidden="1">
              <a:extLst>
                <a:ext uri="{63B3BB69-23CF-44E3-9099-C40C66FF867C}">
                  <a14:compatExt spid="_x0000_s302081"/>
                </a:ext>
                <a:ext uri="{FF2B5EF4-FFF2-40B4-BE49-F238E27FC236}">
                  <a16:creationId xmlns:a16="http://schemas.microsoft.com/office/drawing/2014/main" id="{00000000-0008-0000-0700-000001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302082" name="Button 2" hidden="1">
              <a:extLst>
                <a:ext uri="{63B3BB69-23CF-44E3-9099-C40C66FF867C}">
                  <a14:compatExt spid="_x0000_s302082"/>
                </a:ext>
                <a:ext uri="{FF2B5EF4-FFF2-40B4-BE49-F238E27FC236}">
                  <a16:creationId xmlns:a16="http://schemas.microsoft.com/office/drawing/2014/main" id="{00000000-0008-0000-0700-000002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302083" name="Button 3" hidden="1">
              <a:extLst>
                <a:ext uri="{63B3BB69-23CF-44E3-9099-C40C66FF867C}">
                  <a14:compatExt spid="_x0000_s302083"/>
                </a:ext>
                <a:ext uri="{FF2B5EF4-FFF2-40B4-BE49-F238E27FC236}">
                  <a16:creationId xmlns:a16="http://schemas.microsoft.com/office/drawing/2014/main" id="{00000000-0008-0000-0700-000003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302084" name="Button 4" hidden="1">
              <a:extLst>
                <a:ext uri="{63B3BB69-23CF-44E3-9099-C40C66FF867C}">
                  <a14:compatExt spid="_x0000_s302084"/>
                </a:ext>
                <a:ext uri="{FF2B5EF4-FFF2-40B4-BE49-F238E27FC236}">
                  <a16:creationId xmlns:a16="http://schemas.microsoft.com/office/drawing/2014/main" id="{00000000-0008-0000-0700-000004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302085" name="Button 5" hidden="1">
              <a:extLst>
                <a:ext uri="{63B3BB69-23CF-44E3-9099-C40C66FF867C}">
                  <a14:compatExt spid="_x0000_s302085"/>
                </a:ext>
                <a:ext uri="{FF2B5EF4-FFF2-40B4-BE49-F238E27FC236}">
                  <a16:creationId xmlns:a16="http://schemas.microsoft.com/office/drawing/2014/main" id="{00000000-0008-0000-0700-000005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302086" name="Button 6" hidden="1">
              <a:extLst>
                <a:ext uri="{63B3BB69-23CF-44E3-9099-C40C66FF867C}">
                  <a14:compatExt spid="_x0000_s302086"/>
                </a:ext>
                <a:ext uri="{FF2B5EF4-FFF2-40B4-BE49-F238E27FC236}">
                  <a16:creationId xmlns:a16="http://schemas.microsoft.com/office/drawing/2014/main" id="{00000000-0008-0000-0700-000006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302087" name="Button 7" hidden="1">
              <a:extLst>
                <a:ext uri="{63B3BB69-23CF-44E3-9099-C40C66FF867C}">
                  <a14:compatExt spid="_x0000_s302087"/>
                </a:ext>
                <a:ext uri="{FF2B5EF4-FFF2-40B4-BE49-F238E27FC236}">
                  <a16:creationId xmlns:a16="http://schemas.microsoft.com/office/drawing/2014/main" id="{00000000-0008-0000-0700-000007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302088" name="Button 8" hidden="1">
              <a:extLst>
                <a:ext uri="{63B3BB69-23CF-44E3-9099-C40C66FF867C}">
                  <a14:compatExt spid="_x0000_s302088"/>
                </a:ext>
                <a:ext uri="{FF2B5EF4-FFF2-40B4-BE49-F238E27FC236}">
                  <a16:creationId xmlns:a16="http://schemas.microsoft.com/office/drawing/2014/main" id="{00000000-0008-0000-0700-000008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302089" name="Button 9" hidden="1">
              <a:extLst>
                <a:ext uri="{63B3BB69-23CF-44E3-9099-C40C66FF867C}">
                  <a14:compatExt spid="_x0000_s302089"/>
                </a:ext>
                <a:ext uri="{FF2B5EF4-FFF2-40B4-BE49-F238E27FC236}">
                  <a16:creationId xmlns:a16="http://schemas.microsoft.com/office/drawing/2014/main" id="{00000000-0008-0000-0700-000009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302090" name="Button 10" hidden="1">
              <a:extLst>
                <a:ext uri="{63B3BB69-23CF-44E3-9099-C40C66FF867C}">
                  <a14:compatExt spid="_x0000_s302090"/>
                </a:ext>
                <a:ext uri="{FF2B5EF4-FFF2-40B4-BE49-F238E27FC236}">
                  <a16:creationId xmlns:a16="http://schemas.microsoft.com/office/drawing/2014/main" id="{00000000-0008-0000-0700-00000A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302091" name="Button 11" hidden="1">
              <a:extLst>
                <a:ext uri="{63B3BB69-23CF-44E3-9099-C40C66FF867C}">
                  <a14:compatExt spid="_x0000_s302091"/>
                </a:ext>
                <a:ext uri="{FF2B5EF4-FFF2-40B4-BE49-F238E27FC236}">
                  <a16:creationId xmlns:a16="http://schemas.microsoft.com/office/drawing/2014/main" id="{00000000-0008-0000-0700-00000B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302092" name="Button 12" hidden="1">
              <a:extLst>
                <a:ext uri="{63B3BB69-23CF-44E3-9099-C40C66FF867C}">
                  <a14:compatExt spid="_x0000_s302092"/>
                </a:ext>
                <a:ext uri="{FF2B5EF4-FFF2-40B4-BE49-F238E27FC236}">
                  <a16:creationId xmlns:a16="http://schemas.microsoft.com/office/drawing/2014/main" id="{00000000-0008-0000-0700-00000C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302093" name="Button 13" hidden="1">
              <a:extLst>
                <a:ext uri="{63B3BB69-23CF-44E3-9099-C40C66FF867C}">
                  <a14:compatExt spid="_x0000_s302093"/>
                </a:ext>
                <a:ext uri="{FF2B5EF4-FFF2-40B4-BE49-F238E27FC236}">
                  <a16:creationId xmlns:a16="http://schemas.microsoft.com/office/drawing/2014/main" id="{00000000-0008-0000-0700-00000D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302094" name="Button 14" hidden="1">
              <a:extLst>
                <a:ext uri="{63B3BB69-23CF-44E3-9099-C40C66FF867C}">
                  <a14:compatExt spid="_x0000_s302094"/>
                </a:ext>
                <a:ext uri="{FF2B5EF4-FFF2-40B4-BE49-F238E27FC236}">
                  <a16:creationId xmlns:a16="http://schemas.microsoft.com/office/drawing/2014/main" id="{00000000-0008-0000-0700-00000E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302095" name="Button 15" hidden="1">
              <a:extLst>
                <a:ext uri="{63B3BB69-23CF-44E3-9099-C40C66FF867C}">
                  <a14:compatExt spid="_x0000_s302095"/>
                </a:ext>
                <a:ext uri="{FF2B5EF4-FFF2-40B4-BE49-F238E27FC236}">
                  <a16:creationId xmlns:a16="http://schemas.microsoft.com/office/drawing/2014/main" id="{00000000-0008-0000-0700-00000F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302096" name="Button 16" hidden="1">
              <a:extLst>
                <a:ext uri="{63B3BB69-23CF-44E3-9099-C40C66FF867C}">
                  <a14:compatExt spid="_x0000_s302096"/>
                </a:ext>
                <a:ext uri="{FF2B5EF4-FFF2-40B4-BE49-F238E27FC236}">
                  <a16:creationId xmlns:a16="http://schemas.microsoft.com/office/drawing/2014/main" id="{00000000-0008-0000-0700-000010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302097" name="Button 17" hidden="1">
              <a:extLst>
                <a:ext uri="{63B3BB69-23CF-44E3-9099-C40C66FF867C}">
                  <a14:compatExt spid="_x0000_s302097"/>
                </a:ext>
                <a:ext uri="{FF2B5EF4-FFF2-40B4-BE49-F238E27FC236}">
                  <a16:creationId xmlns:a16="http://schemas.microsoft.com/office/drawing/2014/main" id="{00000000-0008-0000-0700-000011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302098" name="Button 18" hidden="1">
              <a:extLst>
                <a:ext uri="{63B3BB69-23CF-44E3-9099-C40C66FF867C}">
                  <a14:compatExt spid="_x0000_s302098"/>
                </a:ext>
                <a:ext uri="{FF2B5EF4-FFF2-40B4-BE49-F238E27FC236}">
                  <a16:creationId xmlns:a16="http://schemas.microsoft.com/office/drawing/2014/main" id="{00000000-0008-0000-0700-000012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302099" name="Button 19" hidden="1">
              <a:extLst>
                <a:ext uri="{63B3BB69-23CF-44E3-9099-C40C66FF867C}">
                  <a14:compatExt spid="_x0000_s302099"/>
                </a:ext>
                <a:ext uri="{FF2B5EF4-FFF2-40B4-BE49-F238E27FC236}">
                  <a16:creationId xmlns:a16="http://schemas.microsoft.com/office/drawing/2014/main" id="{00000000-0008-0000-0700-000013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302100" name="Button 20" hidden="1">
              <a:extLst>
                <a:ext uri="{63B3BB69-23CF-44E3-9099-C40C66FF867C}">
                  <a14:compatExt spid="_x0000_s302100"/>
                </a:ext>
                <a:ext uri="{FF2B5EF4-FFF2-40B4-BE49-F238E27FC236}">
                  <a16:creationId xmlns:a16="http://schemas.microsoft.com/office/drawing/2014/main" id="{00000000-0008-0000-0700-000014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302101" name="Button 21" hidden="1">
              <a:extLst>
                <a:ext uri="{63B3BB69-23CF-44E3-9099-C40C66FF867C}">
                  <a14:compatExt spid="_x0000_s302101"/>
                </a:ext>
                <a:ext uri="{FF2B5EF4-FFF2-40B4-BE49-F238E27FC236}">
                  <a16:creationId xmlns:a16="http://schemas.microsoft.com/office/drawing/2014/main" id="{00000000-0008-0000-0700-000015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302102" name="Button 22" hidden="1">
              <a:extLst>
                <a:ext uri="{63B3BB69-23CF-44E3-9099-C40C66FF867C}">
                  <a14:compatExt spid="_x0000_s302102"/>
                </a:ext>
                <a:ext uri="{FF2B5EF4-FFF2-40B4-BE49-F238E27FC236}">
                  <a16:creationId xmlns:a16="http://schemas.microsoft.com/office/drawing/2014/main" id="{00000000-0008-0000-0700-000016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302103" name="Button 23" hidden="1">
              <a:extLst>
                <a:ext uri="{63B3BB69-23CF-44E3-9099-C40C66FF867C}">
                  <a14:compatExt spid="_x0000_s302103"/>
                </a:ext>
                <a:ext uri="{FF2B5EF4-FFF2-40B4-BE49-F238E27FC236}">
                  <a16:creationId xmlns:a16="http://schemas.microsoft.com/office/drawing/2014/main" id="{00000000-0008-0000-0700-000017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302104" name="Button 24" hidden="1">
              <a:extLst>
                <a:ext uri="{63B3BB69-23CF-44E3-9099-C40C66FF867C}">
                  <a14:compatExt spid="_x0000_s302104"/>
                </a:ext>
                <a:ext uri="{FF2B5EF4-FFF2-40B4-BE49-F238E27FC236}">
                  <a16:creationId xmlns:a16="http://schemas.microsoft.com/office/drawing/2014/main" id="{00000000-0008-0000-0700-000018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302105" name="Button 25" hidden="1">
              <a:extLst>
                <a:ext uri="{63B3BB69-23CF-44E3-9099-C40C66FF867C}">
                  <a14:compatExt spid="_x0000_s302105"/>
                </a:ext>
                <a:ext uri="{FF2B5EF4-FFF2-40B4-BE49-F238E27FC236}">
                  <a16:creationId xmlns:a16="http://schemas.microsoft.com/office/drawing/2014/main" id="{00000000-0008-0000-0700-000019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302106" name="Button 26" hidden="1">
              <a:extLst>
                <a:ext uri="{63B3BB69-23CF-44E3-9099-C40C66FF867C}">
                  <a14:compatExt spid="_x0000_s302106"/>
                </a:ext>
                <a:ext uri="{FF2B5EF4-FFF2-40B4-BE49-F238E27FC236}">
                  <a16:creationId xmlns:a16="http://schemas.microsoft.com/office/drawing/2014/main" id="{00000000-0008-0000-0700-00001A9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314369" name="Button 1" hidden="1">
              <a:extLst>
                <a:ext uri="{63B3BB69-23CF-44E3-9099-C40C66FF867C}">
                  <a14:compatExt spid="_x0000_s314369"/>
                </a:ext>
                <a:ext uri="{FF2B5EF4-FFF2-40B4-BE49-F238E27FC236}">
                  <a16:creationId xmlns:a16="http://schemas.microsoft.com/office/drawing/2014/main" id="{00000000-0008-0000-0800-000001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314370" name="Button 2" hidden="1">
              <a:extLst>
                <a:ext uri="{63B3BB69-23CF-44E3-9099-C40C66FF867C}">
                  <a14:compatExt spid="_x0000_s314370"/>
                </a:ext>
                <a:ext uri="{FF2B5EF4-FFF2-40B4-BE49-F238E27FC236}">
                  <a16:creationId xmlns:a16="http://schemas.microsoft.com/office/drawing/2014/main" id="{00000000-0008-0000-0800-000002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314371" name="Button 3" hidden="1">
              <a:extLst>
                <a:ext uri="{63B3BB69-23CF-44E3-9099-C40C66FF867C}">
                  <a14:compatExt spid="_x0000_s314371"/>
                </a:ext>
                <a:ext uri="{FF2B5EF4-FFF2-40B4-BE49-F238E27FC236}">
                  <a16:creationId xmlns:a16="http://schemas.microsoft.com/office/drawing/2014/main" id="{00000000-0008-0000-0800-000003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314372" name="Button 4" hidden="1">
              <a:extLst>
                <a:ext uri="{63B3BB69-23CF-44E3-9099-C40C66FF867C}">
                  <a14:compatExt spid="_x0000_s314372"/>
                </a:ext>
                <a:ext uri="{FF2B5EF4-FFF2-40B4-BE49-F238E27FC236}">
                  <a16:creationId xmlns:a16="http://schemas.microsoft.com/office/drawing/2014/main" id="{00000000-0008-0000-0800-000004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314373" name="Button 5" hidden="1">
              <a:extLst>
                <a:ext uri="{63B3BB69-23CF-44E3-9099-C40C66FF867C}">
                  <a14:compatExt spid="_x0000_s314373"/>
                </a:ext>
                <a:ext uri="{FF2B5EF4-FFF2-40B4-BE49-F238E27FC236}">
                  <a16:creationId xmlns:a16="http://schemas.microsoft.com/office/drawing/2014/main" id="{00000000-0008-0000-0800-000005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65</xdr:col>
          <xdr:colOff>9525</xdr:colOff>
          <xdr:row>2</xdr:row>
          <xdr:rowOff>9525</xdr:rowOff>
        </xdr:from>
        <xdr:to>
          <xdr:col>66</xdr:col>
          <xdr:colOff>0</xdr:colOff>
          <xdr:row>4</xdr:row>
          <xdr:rowOff>0</xdr:rowOff>
        </xdr:to>
        <xdr:sp macro="" textlink="">
          <xdr:nvSpPr>
            <xdr:cNvPr id="314374" name="Button 6" hidden="1">
              <a:extLst>
                <a:ext uri="{63B3BB69-23CF-44E3-9099-C40C66FF867C}">
                  <a14:compatExt spid="_x0000_s314374"/>
                </a:ext>
                <a:ext uri="{FF2B5EF4-FFF2-40B4-BE49-F238E27FC236}">
                  <a16:creationId xmlns:a16="http://schemas.microsoft.com/office/drawing/2014/main" id="{00000000-0008-0000-0800-000006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Scherm aanpasen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314375" name="Button 7" hidden="1">
              <a:extLst>
                <a:ext uri="{63B3BB69-23CF-44E3-9099-C40C66FF867C}">
                  <a14:compatExt spid="_x0000_s314375"/>
                </a:ext>
                <a:ext uri="{FF2B5EF4-FFF2-40B4-BE49-F238E27FC236}">
                  <a16:creationId xmlns:a16="http://schemas.microsoft.com/office/drawing/2014/main" id="{00000000-0008-0000-0800-000007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314376" name="Button 8" hidden="1">
              <a:extLst>
                <a:ext uri="{63B3BB69-23CF-44E3-9099-C40C66FF867C}">
                  <a14:compatExt spid="_x0000_s314376"/>
                </a:ext>
                <a:ext uri="{FF2B5EF4-FFF2-40B4-BE49-F238E27FC236}">
                  <a16:creationId xmlns:a16="http://schemas.microsoft.com/office/drawing/2014/main" id="{00000000-0008-0000-0800-000008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314377" name="Button 9" hidden="1">
              <a:extLst>
                <a:ext uri="{63B3BB69-23CF-44E3-9099-C40C66FF867C}">
                  <a14:compatExt spid="_x0000_s314377"/>
                </a:ext>
                <a:ext uri="{FF2B5EF4-FFF2-40B4-BE49-F238E27FC236}">
                  <a16:creationId xmlns:a16="http://schemas.microsoft.com/office/drawing/2014/main" id="{00000000-0008-0000-0800-000009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314378" name="Button 10" hidden="1">
              <a:extLst>
                <a:ext uri="{63B3BB69-23CF-44E3-9099-C40C66FF867C}">
                  <a14:compatExt spid="_x0000_s314378"/>
                </a:ext>
                <a:ext uri="{FF2B5EF4-FFF2-40B4-BE49-F238E27FC236}">
                  <a16:creationId xmlns:a16="http://schemas.microsoft.com/office/drawing/2014/main" id="{00000000-0008-0000-0800-00000A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9525</xdr:colOff>
          <xdr:row>7</xdr:row>
          <xdr:rowOff>28575</xdr:rowOff>
        </xdr:from>
        <xdr:to>
          <xdr:col>61</xdr:col>
          <xdr:colOff>381000</xdr:colOff>
          <xdr:row>8</xdr:row>
          <xdr:rowOff>0</xdr:rowOff>
        </xdr:to>
        <xdr:sp macro="" textlink="">
          <xdr:nvSpPr>
            <xdr:cNvPr id="314379" name="Button 11" hidden="1">
              <a:extLst>
                <a:ext uri="{63B3BB69-23CF-44E3-9099-C40C66FF867C}">
                  <a14:compatExt spid="_x0000_s314379"/>
                </a:ext>
                <a:ext uri="{FF2B5EF4-FFF2-40B4-BE49-F238E27FC236}">
                  <a16:creationId xmlns:a16="http://schemas.microsoft.com/office/drawing/2014/main" id="{00000000-0008-0000-0800-00000B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314380" name="Button 12" hidden="1">
              <a:extLst>
                <a:ext uri="{63B3BB69-23CF-44E3-9099-C40C66FF867C}">
                  <a14:compatExt spid="_x0000_s314380"/>
                </a:ext>
                <a:ext uri="{FF2B5EF4-FFF2-40B4-BE49-F238E27FC236}">
                  <a16:creationId xmlns:a16="http://schemas.microsoft.com/office/drawing/2014/main" id="{00000000-0008-0000-0800-00000C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314381" name="Button 13" hidden="1">
              <a:extLst>
                <a:ext uri="{63B3BB69-23CF-44E3-9099-C40C66FF867C}">
                  <a14:compatExt spid="_x0000_s314381"/>
                </a:ext>
                <a:ext uri="{FF2B5EF4-FFF2-40B4-BE49-F238E27FC236}">
                  <a16:creationId xmlns:a16="http://schemas.microsoft.com/office/drawing/2014/main" id="{00000000-0008-0000-0800-00000D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314382" name="Button 14" hidden="1">
              <a:extLst>
                <a:ext uri="{63B3BB69-23CF-44E3-9099-C40C66FF867C}">
                  <a14:compatExt spid="_x0000_s314382"/>
                </a:ext>
                <a:ext uri="{FF2B5EF4-FFF2-40B4-BE49-F238E27FC236}">
                  <a16:creationId xmlns:a16="http://schemas.microsoft.com/office/drawing/2014/main" id="{00000000-0008-0000-0800-00000E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314383" name="Button 15" hidden="1">
              <a:extLst>
                <a:ext uri="{63B3BB69-23CF-44E3-9099-C40C66FF867C}">
                  <a14:compatExt spid="_x0000_s314383"/>
                </a:ext>
                <a:ext uri="{FF2B5EF4-FFF2-40B4-BE49-F238E27FC236}">
                  <a16:creationId xmlns:a16="http://schemas.microsoft.com/office/drawing/2014/main" id="{00000000-0008-0000-0800-00000F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657225</xdr:colOff>
          <xdr:row>5</xdr:row>
          <xdr:rowOff>0</xdr:rowOff>
        </xdr:from>
        <xdr:to>
          <xdr:col>5</xdr:col>
          <xdr:colOff>0</xdr:colOff>
          <xdr:row>6</xdr:row>
          <xdr:rowOff>152400</xdr:rowOff>
        </xdr:to>
        <xdr:sp macro="" textlink="">
          <xdr:nvSpPr>
            <xdr:cNvPr id="314384" name="Button 16" hidden="1">
              <a:extLst>
                <a:ext uri="{63B3BB69-23CF-44E3-9099-C40C66FF867C}">
                  <a14:compatExt spid="_x0000_s314384"/>
                </a:ext>
                <a:ext uri="{FF2B5EF4-FFF2-40B4-BE49-F238E27FC236}">
                  <a16:creationId xmlns:a16="http://schemas.microsoft.com/office/drawing/2014/main" id="{00000000-0008-0000-0800-000010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Opbouwen handicap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314385" name="Button 17" hidden="1">
              <a:extLst>
                <a:ext uri="{63B3BB69-23CF-44E3-9099-C40C66FF867C}">
                  <a14:compatExt spid="_x0000_s314385"/>
                </a:ext>
                <a:ext uri="{FF2B5EF4-FFF2-40B4-BE49-F238E27FC236}">
                  <a16:creationId xmlns:a16="http://schemas.microsoft.com/office/drawing/2014/main" id="{00000000-0008-0000-0800-000011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314386" name="Button 18" hidden="1">
              <a:extLst>
                <a:ext uri="{63B3BB69-23CF-44E3-9099-C40C66FF867C}">
                  <a14:compatExt spid="_x0000_s314386"/>
                </a:ext>
                <a:ext uri="{FF2B5EF4-FFF2-40B4-BE49-F238E27FC236}">
                  <a16:creationId xmlns:a16="http://schemas.microsoft.com/office/drawing/2014/main" id="{00000000-0008-0000-0800-000012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19050</xdr:colOff>
          <xdr:row>7</xdr:row>
          <xdr:rowOff>9525</xdr:rowOff>
        </xdr:from>
        <xdr:to>
          <xdr:col>27</xdr:col>
          <xdr:colOff>190500</xdr:colOff>
          <xdr:row>8</xdr:row>
          <xdr:rowOff>0</xdr:rowOff>
        </xdr:to>
        <xdr:sp macro="" textlink="">
          <xdr:nvSpPr>
            <xdr:cNvPr id="314387" name="Button 19" hidden="1">
              <a:extLst>
                <a:ext uri="{63B3BB69-23CF-44E3-9099-C40C66FF867C}">
                  <a14:compatExt spid="_x0000_s314387"/>
                </a:ext>
                <a:ext uri="{FF2B5EF4-FFF2-40B4-BE49-F238E27FC236}">
                  <a16:creationId xmlns:a16="http://schemas.microsoft.com/office/drawing/2014/main" id="{00000000-0008-0000-0800-000013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9525</xdr:rowOff>
        </xdr:from>
        <xdr:to>
          <xdr:col>35</xdr:col>
          <xdr:colOff>190500</xdr:colOff>
          <xdr:row>8</xdr:row>
          <xdr:rowOff>0</xdr:rowOff>
        </xdr:to>
        <xdr:sp macro="" textlink="">
          <xdr:nvSpPr>
            <xdr:cNvPr id="314388" name="Button 20" hidden="1">
              <a:extLst>
                <a:ext uri="{63B3BB69-23CF-44E3-9099-C40C66FF867C}">
                  <a14:compatExt spid="_x0000_s314388"/>
                </a:ext>
                <a:ext uri="{FF2B5EF4-FFF2-40B4-BE49-F238E27FC236}">
                  <a16:creationId xmlns:a16="http://schemas.microsoft.com/office/drawing/2014/main" id="{00000000-0008-0000-0800-000014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43</xdr:col>
          <xdr:colOff>190500</xdr:colOff>
          <xdr:row>8</xdr:row>
          <xdr:rowOff>0</xdr:rowOff>
        </xdr:to>
        <xdr:sp macro="" textlink="">
          <xdr:nvSpPr>
            <xdr:cNvPr id="314389" name="Button 21" hidden="1">
              <a:extLst>
                <a:ext uri="{63B3BB69-23CF-44E3-9099-C40C66FF867C}">
                  <a14:compatExt spid="_x0000_s314389"/>
                </a:ext>
                <a:ext uri="{FF2B5EF4-FFF2-40B4-BE49-F238E27FC236}">
                  <a16:creationId xmlns:a16="http://schemas.microsoft.com/office/drawing/2014/main" id="{00000000-0008-0000-0800-000015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9525</xdr:rowOff>
        </xdr:from>
        <xdr:to>
          <xdr:col>51</xdr:col>
          <xdr:colOff>190500</xdr:colOff>
          <xdr:row>8</xdr:row>
          <xdr:rowOff>0</xdr:rowOff>
        </xdr:to>
        <xdr:sp macro="" textlink="">
          <xdr:nvSpPr>
            <xdr:cNvPr id="314390" name="Button 22" hidden="1">
              <a:extLst>
                <a:ext uri="{63B3BB69-23CF-44E3-9099-C40C66FF867C}">
                  <a14:compatExt spid="_x0000_s314390"/>
                </a:ext>
                <a:ext uri="{FF2B5EF4-FFF2-40B4-BE49-F238E27FC236}">
                  <a16:creationId xmlns:a16="http://schemas.microsoft.com/office/drawing/2014/main" id="{00000000-0008-0000-0800-000016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28575</xdr:rowOff>
        </xdr:from>
        <xdr:to>
          <xdr:col>38</xdr:col>
          <xdr:colOff>0</xdr:colOff>
          <xdr:row>8</xdr:row>
          <xdr:rowOff>0</xdr:rowOff>
        </xdr:to>
        <xdr:sp macro="" textlink="">
          <xdr:nvSpPr>
            <xdr:cNvPr id="314391" name="Button 23" hidden="1">
              <a:extLst>
                <a:ext uri="{63B3BB69-23CF-44E3-9099-C40C66FF867C}">
                  <a14:compatExt spid="_x0000_s314391"/>
                </a:ext>
                <a:ext uri="{FF2B5EF4-FFF2-40B4-BE49-F238E27FC236}">
                  <a16:creationId xmlns:a16="http://schemas.microsoft.com/office/drawing/2014/main" id="{00000000-0008-0000-0800-000017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28575</xdr:rowOff>
        </xdr:from>
        <xdr:to>
          <xdr:col>46</xdr:col>
          <xdr:colOff>0</xdr:colOff>
          <xdr:row>8</xdr:row>
          <xdr:rowOff>0</xdr:rowOff>
        </xdr:to>
        <xdr:sp macro="" textlink="">
          <xdr:nvSpPr>
            <xdr:cNvPr id="314392" name="Button 24" hidden="1">
              <a:extLst>
                <a:ext uri="{63B3BB69-23CF-44E3-9099-C40C66FF867C}">
                  <a14:compatExt spid="_x0000_s314392"/>
                </a:ext>
                <a:ext uri="{FF2B5EF4-FFF2-40B4-BE49-F238E27FC236}">
                  <a16:creationId xmlns:a16="http://schemas.microsoft.com/office/drawing/2014/main" id="{00000000-0008-0000-0800-000018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28575</xdr:rowOff>
        </xdr:from>
        <xdr:to>
          <xdr:col>46</xdr:col>
          <xdr:colOff>0</xdr:colOff>
          <xdr:row>8</xdr:row>
          <xdr:rowOff>0</xdr:rowOff>
        </xdr:to>
        <xdr:sp macro="" textlink="">
          <xdr:nvSpPr>
            <xdr:cNvPr id="314393" name="Button 25" hidden="1">
              <a:extLst>
                <a:ext uri="{63B3BB69-23CF-44E3-9099-C40C66FF867C}">
                  <a14:compatExt spid="_x0000_s314393"/>
                </a:ext>
                <a:ext uri="{FF2B5EF4-FFF2-40B4-BE49-F238E27FC236}">
                  <a16:creationId xmlns:a16="http://schemas.microsoft.com/office/drawing/2014/main" id="{00000000-0008-0000-0800-000019CC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303105" name="Button 1" hidden="1">
              <a:extLst>
                <a:ext uri="{63B3BB69-23CF-44E3-9099-C40C66FF867C}">
                  <a14:compatExt spid="_x0000_s303105"/>
                </a:ext>
                <a:ext uri="{FF2B5EF4-FFF2-40B4-BE49-F238E27FC236}">
                  <a16:creationId xmlns:a16="http://schemas.microsoft.com/office/drawing/2014/main" id="{00000000-0008-0000-0900-000001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303106" name="Button 2" hidden="1">
              <a:extLst>
                <a:ext uri="{63B3BB69-23CF-44E3-9099-C40C66FF867C}">
                  <a14:compatExt spid="_x0000_s303106"/>
                </a:ext>
                <a:ext uri="{FF2B5EF4-FFF2-40B4-BE49-F238E27FC236}">
                  <a16:creationId xmlns:a16="http://schemas.microsoft.com/office/drawing/2014/main" id="{00000000-0008-0000-0900-000002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303107" name="Button 3" hidden="1">
              <a:extLst>
                <a:ext uri="{63B3BB69-23CF-44E3-9099-C40C66FF867C}">
                  <a14:compatExt spid="_x0000_s303107"/>
                </a:ext>
                <a:ext uri="{FF2B5EF4-FFF2-40B4-BE49-F238E27FC236}">
                  <a16:creationId xmlns:a16="http://schemas.microsoft.com/office/drawing/2014/main" id="{00000000-0008-0000-0900-000003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303108" name="Button 4" hidden="1">
              <a:extLst>
                <a:ext uri="{63B3BB69-23CF-44E3-9099-C40C66FF867C}">
                  <a14:compatExt spid="_x0000_s303108"/>
                </a:ext>
                <a:ext uri="{FF2B5EF4-FFF2-40B4-BE49-F238E27FC236}">
                  <a16:creationId xmlns:a16="http://schemas.microsoft.com/office/drawing/2014/main" id="{00000000-0008-0000-0900-000004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303109" name="Button 5" hidden="1">
              <a:extLst>
                <a:ext uri="{63B3BB69-23CF-44E3-9099-C40C66FF867C}">
                  <a14:compatExt spid="_x0000_s303109"/>
                </a:ext>
                <a:ext uri="{FF2B5EF4-FFF2-40B4-BE49-F238E27FC236}">
                  <a16:creationId xmlns:a16="http://schemas.microsoft.com/office/drawing/2014/main" id="{00000000-0008-0000-0900-000005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303110" name="Button 6" hidden="1">
              <a:extLst>
                <a:ext uri="{63B3BB69-23CF-44E3-9099-C40C66FF867C}">
                  <a14:compatExt spid="_x0000_s303110"/>
                </a:ext>
                <a:ext uri="{FF2B5EF4-FFF2-40B4-BE49-F238E27FC236}">
                  <a16:creationId xmlns:a16="http://schemas.microsoft.com/office/drawing/2014/main" id="{00000000-0008-0000-0900-000006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303111" name="Button 7" hidden="1">
              <a:extLst>
                <a:ext uri="{63B3BB69-23CF-44E3-9099-C40C66FF867C}">
                  <a14:compatExt spid="_x0000_s303111"/>
                </a:ext>
                <a:ext uri="{FF2B5EF4-FFF2-40B4-BE49-F238E27FC236}">
                  <a16:creationId xmlns:a16="http://schemas.microsoft.com/office/drawing/2014/main" id="{00000000-0008-0000-0900-000007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303112" name="Button 8" hidden="1">
              <a:extLst>
                <a:ext uri="{63B3BB69-23CF-44E3-9099-C40C66FF867C}">
                  <a14:compatExt spid="_x0000_s303112"/>
                </a:ext>
                <a:ext uri="{FF2B5EF4-FFF2-40B4-BE49-F238E27FC236}">
                  <a16:creationId xmlns:a16="http://schemas.microsoft.com/office/drawing/2014/main" id="{00000000-0008-0000-0900-000008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303113" name="Button 9" hidden="1">
              <a:extLst>
                <a:ext uri="{63B3BB69-23CF-44E3-9099-C40C66FF867C}">
                  <a14:compatExt spid="_x0000_s303113"/>
                </a:ext>
                <a:ext uri="{FF2B5EF4-FFF2-40B4-BE49-F238E27FC236}">
                  <a16:creationId xmlns:a16="http://schemas.microsoft.com/office/drawing/2014/main" id="{00000000-0008-0000-0900-000009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303114" name="Button 10" hidden="1">
              <a:extLst>
                <a:ext uri="{63B3BB69-23CF-44E3-9099-C40C66FF867C}">
                  <a14:compatExt spid="_x0000_s303114"/>
                </a:ext>
                <a:ext uri="{FF2B5EF4-FFF2-40B4-BE49-F238E27FC236}">
                  <a16:creationId xmlns:a16="http://schemas.microsoft.com/office/drawing/2014/main" id="{00000000-0008-0000-0900-00000A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303115" name="Button 11" hidden="1">
              <a:extLst>
                <a:ext uri="{63B3BB69-23CF-44E3-9099-C40C66FF867C}">
                  <a14:compatExt spid="_x0000_s303115"/>
                </a:ext>
                <a:ext uri="{FF2B5EF4-FFF2-40B4-BE49-F238E27FC236}">
                  <a16:creationId xmlns:a16="http://schemas.microsoft.com/office/drawing/2014/main" id="{00000000-0008-0000-0900-00000B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303116" name="Button 12" hidden="1">
              <a:extLst>
                <a:ext uri="{63B3BB69-23CF-44E3-9099-C40C66FF867C}">
                  <a14:compatExt spid="_x0000_s303116"/>
                </a:ext>
                <a:ext uri="{FF2B5EF4-FFF2-40B4-BE49-F238E27FC236}">
                  <a16:creationId xmlns:a16="http://schemas.microsoft.com/office/drawing/2014/main" id="{00000000-0008-0000-0900-00000C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303117" name="Button 13" hidden="1">
              <a:extLst>
                <a:ext uri="{63B3BB69-23CF-44E3-9099-C40C66FF867C}">
                  <a14:compatExt spid="_x0000_s303117"/>
                </a:ext>
                <a:ext uri="{FF2B5EF4-FFF2-40B4-BE49-F238E27FC236}">
                  <a16:creationId xmlns:a16="http://schemas.microsoft.com/office/drawing/2014/main" id="{00000000-0008-0000-0900-00000D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303118" name="Button 14" hidden="1">
              <a:extLst>
                <a:ext uri="{63B3BB69-23CF-44E3-9099-C40C66FF867C}">
                  <a14:compatExt spid="_x0000_s303118"/>
                </a:ext>
                <a:ext uri="{FF2B5EF4-FFF2-40B4-BE49-F238E27FC236}">
                  <a16:creationId xmlns:a16="http://schemas.microsoft.com/office/drawing/2014/main" id="{00000000-0008-0000-0900-00000E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303119" name="Button 15" hidden="1">
              <a:extLst>
                <a:ext uri="{63B3BB69-23CF-44E3-9099-C40C66FF867C}">
                  <a14:compatExt spid="_x0000_s303119"/>
                </a:ext>
                <a:ext uri="{FF2B5EF4-FFF2-40B4-BE49-F238E27FC236}">
                  <a16:creationId xmlns:a16="http://schemas.microsoft.com/office/drawing/2014/main" id="{00000000-0008-0000-0900-00000F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303120" name="Button 16" hidden="1">
              <a:extLst>
                <a:ext uri="{63B3BB69-23CF-44E3-9099-C40C66FF867C}">
                  <a14:compatExt spid="_x0000_s303120"/>
                </a:ext>
                <a:ext uri="{FF2B5EF4-FFF2-40B4-BE49-F238E27FC236}">
                  <a16:creationId xmlns:a16="http://schemas.microsoft.com/office/drawing/2014/main" id="{00000000-0008-0000-0900-000010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303121" name="Button 17" hidden="1">
              <a:extLst>
                <a:ext uri="{63B3BB69-23CF-44E3-9099-C40C66FF867C}">
                  <a14:compatExt spid="_x0000_s303121"/>
                </a:ext>
                <a:ext uri="{FF2B5EF4-FFF2-40B4-BE49-F238E27FC236}">
                  <a16:creationId xmlns:a16="http://schemas.microsoft.com/office/drawing/2014/main" id="{00000000-0008-0000-0900-000011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303122" name="Button 18" hidden="1">
              <a:extLst>
                <a:ext uri="{63B3BB69-23CF-44E3-9099-C40C66FF867C}">
                  <a14:compatExt spid="_x0000_s303122"/>
                </a:ext>
                <a:ext uri="{FF2B5EF4-FFF2-40B4-BE49-F238E27FC236}">
                  <a16:creationId xmlns:a16="http://schemas.microsoft.com/office/drawing/2014/main" id="{00000000-0008-0000-0900-000012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303123" name="Button 19" hidden="1">
              <a:extLst>
                <a:ext uri="{63B3BB69-23CF-44E3-9099-C40C66FF867C}">
                  <a14:compatExt spid="_x0000_s303123"/>
                </a:ext>
                <a:ext uri="{FF2B5EF4-FFF2-40B4-BE49-F238E27FC236}">
                  <a16:creationId xmlns:a16="http://schemas.microsoft.com/office/drawing/2014/main" id="{00000000-0008-0000-0900-000013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303124" name="Button 20" hidden="1">
              <a:extLst>
                <a:ext uri="{63B3BB69-23CF-44E3-9099-C40C66FF867C}">
                  <a14:compatExt spid="_x0000_s303124"/>
                </a:ext>
                <a:ext uri="{FF2B5EF4-FFF2-40B4-BE49-F238E27FC236}">
                  <a16:creationId xmlns:a16="http://schemas.microsoft.com/office/drawing/2014/main" id="{00000000-0008-0000-0900-000014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303125" name="Button 21" hidden="1">
              <a:extLst>
                <a:ext uri="{63B3BB69-23CF-44E3-9099-C40C66FF867C}">
                  <a14:compatExt spid="_x0000_s303125"/>
                </a:ext>
                <a:ext uri="{FF2B5EF4-FFF2-40B4-BE49-F238E27FC236}">
                  <a16:creationId xmlns:a16="http://schemas.microsoft.com/office/drawing/2014/main" id="{00000000-0008-0000-0900-000015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303126" name="Button 22" hidden="1">
              <a:extLst>
                <a:ext uri="{63B3BB69-23CF-44E3-9099-C40C66FF867C}">
                  <a14:compatExt spid="_x0000_s303126"/>
                </a:ext>
                <a:ext uri="{FF2B5EF4-FFF2-40B4-BE49-F238E27FC236}">
                  <a16:creationId xmlns:a16="http://schemas.microsoft.com/office/drawing/2014/main" id="{00000000-0008-0000-0900-000016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303127" name="Button 23" hidden="1">
              <a:extLst>
                <a:ext uri="{63B3BB69-23CF-44E3-9099-C40C66FF867C}">
                  <a14:compatExt spid="_x0000_s303127"/>
                </a:ext>
                <a:ext uri="{FF2B5EF4-FFF2-40B4-BE49-F238E27FC236}">
                  <a16:creationId xmlns:a16="http://schemas.microsoft.com/office/drawing/2014/main" id="{00000000-0008-0000-0900-000017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303128" name="Button 24" hidden="1">
              <a:extLst>
                <a:ext uri="{63B3BB69-23CF-44E3-9099-C40C66FF867C}">
                  <a14:compatExt spid="_x0000_s303128"/>
                </a:ext>
                <a:ext uri="{FF2B5EF4-FFF2-40B4-BE49-F238E27FC236}">
                  <a16:creationId xmlns:a16="http://schemas.microsoft.com/office/drawing/2014/main" id="{00000000-0008-0000-0900-000018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303129" name="Button 25" hidden="1">
              <a:extLst>
                <a:ext uri="{63B3BB69-23CF-44E3-9099-C40C66FF867C}">
                  <a14:compatExt spid="_x0000_s303129"/>
                </a:ext>
                <a:ext uri="{FF2B5EF4-FFF2-40B4-BE49-F238E27FC236}">
                  <a16:creationId xmlns:a16="http://schemas.microsoft.com/office/drawing/2014/main" id="{00000000-0008-0000-0900-000019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303130" name="Button 26" hidden="1">
              <a:extLst>
                <a:ext uri="{63B3BB69-23CF-44E3-9099-C40C66FF867C}">
                  <a14:compatExt spid="_x0000_s303130"/>
                </a:ext>
                <a:ext uri="{FF2B5EF4-FFF2-40B4-BE49-F238E27FC236}">
                  <a16:creationId xmlns:a16="http://schemas.microsoft.com/office/drawing/2014/main" id="{00000000-0008-0000-0900-00001AA004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8" Type="http://schemas.openxmlformats.org/officeDocument/2006/relationships/ctrlProp" Target="../ctrlProps/ctrlProp211.xml"/><Relationship Id="rId13" Type="http://schemas.openxmlformats.org/officeDocument/2006/relationships/ctrlProp" Target="../ctrlProps/ctrlProp216.xml"/><Relationship Id="rId18" Type="http://schemas.openxmlformats.org/officeDocument/2006/relationships/ctrlProp" Target="../ctrlProps/ctrlProp221.xml"/><Relationship Id="rId26" Type="http://schemas.openxmlformats.org/officeDocument/2006/relationships/ctrlProp" Target="../ctrlProps/ctrlProp229.xml"/><Relationship Id="rId3" Type="http://schemas.openxmlformats.org/officeDocument/2006/relationships/vmlDrawing" Target="../drawings/vmlDrawing9.vml"/><Relationship Id="rId21" Type="http://schemas.openxmlformats.org/officeDocument/2006/relationships/ctrlProp" Target="../ctrlProps/ctrlProp224.xml"/><Relationship Id="rId7" Type="http://schemas.openxmlformats.org/officeDocument/2006/relationships/ctrlProp" Target="../ctrlProps/ctrlProp210.xml"/><Relationship Id="rId12" Type="http://schemas.openxmlformats.org/officeDocument/2006/relationships/ctrlProp" Target="../ctrlProps/ctrlProp215.xml"/><Relationship Id="rId17" Type="http://schemas.openxmlformats.org/officeDocument/2006/relationships/ctrlProp" Target="../ctrlProps/ctrlProp220.xml"/><Relationship Id="rId25" Type="http://schemas.openxmlformats.org/officeDocument/2006/relationships/ctrlProp" Target="../ctrlProps/ctrlProp228.xml"/><Relationship Id="rId2" Type="http://schemas.openxmlformats.org/officeDocument/2006/relationships/drawing" Target="../drawings/drawing9.xml"/><Relationship Id="rId16" Type="http://schemas.openxmlformats.org/officeDocument/2006/relationships/ctrlProp" Target="../ctrlProps/ctrlProp219.xml"/><Relationship Id="rId20" Type="http://schemas.openxmlformats.org/officeDocument/2006/relationships/ctrlProp" Target="../ctrlProps/ctrlProp223.xml"/><Relationship Id="rId29" Type="http://schemas.openxmlformats.org/officeDocument/2006/relationships/ctrlProp" Target="../ctrlProps/ctrlProp232.xml"/><Relationship Id="rId1" Type="http://schemas.openxmlformats.org/officeDocument/2006/relationships/printerSettings" Target="../printerSettings/printerSettings9.bin"/><Relationship Id="rId6" Type="http://schemas.openxmlformats.org/officeDocument/2006/relationships/ctrlProp" Target="../ctrlProps/ctrlProp209.xml"/><Relationship Id="rId11" Type="http://schemas.openxmlformats.org/officeDocument/2006/relationships/ctrlProp" Target="../ctrlProps/ctrlProp214.xml"/><Relationship Id="rId24" Type="http://schemas.openxmlformats.org/officeDocument/2006/relationships/ctrlProp" Target="../ctrlProps/ctrlProp227.xml"/><Relationship Id="rId5" Type="http://schemas.openxmlformats.org/officeDocument/2006/relationships/ctrlProp" Target="../ctrlProps/ctrlProp208.xml"/><Relationship Id="rId15" Type="http://schemas.openxmlformats.org/officeDocument/2006/relationships/ctrlProp" Target="../ctrlProps/ctrlProp218.xml"/><Relationship Id="rId23" Type="http://schemas.openxmlformats.org/officeDocument/2006/relationships/ctrlProp" Target="../ctrlProps/ctrlProp226.xml"/><Relationship Id="rId28" Type="http://schemas.openxmlformats.org/officeDocument/2006/relationships/ctrlProp" Target="../ctrlProps/ctrlProp231.xml"/><Relationship Id="rId10" Type="http://schemas.openxmlformats.org/officeDocument/2006/relationships/ctrlProp" Target="../ctrlProps/ctrlProp213.xml"/><Relationship Id="rId19" Type="http://schemas.openxmlformats.org/officeDocument/2006/relationships/ctrlProp" Target="../ctrlProps/ctrlProp222.xml"/><Relationship Id="rId4" Type="http://schemas.openxmlformats.org/officeDocument/2006/relationships/ctrlProp" Target="../ctrlProps/ctrlProp207.xml"/><Relationship Id="rId9" Type="http://schemas.openxmlformats.org/officeDocument/2006/relationships/ctrlProp" Target="../ctrlProps/ctrlProp212.xml"/><Relationship Id="rId14" Type="http://schemas.openxmlformats.org/officeDocument/2006/relationships/ctrlProp" Target="../ctrlProps/ctrlProp217.xml"/><Relationship Id="rId22" Type="http://schemas.openxmlformats.org/officeDocument/2006/relationships/ctrlProp" Target="../ctrlProps/ctrlProp225.xml"/><Relationship Id="rId27" Type="http://schemas.openxmlformats.org/officeDocument/2006/relationships/ctrlProp" Target="../ctrlProps/ctrlProp230.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37.xml"/><Relationship Id="rId13" Type="http://schemas.openxmlformats.org/officeDocument/2006/relationships/ctrlProp" Target="../ctrlProps/ctrlProp242.xml"/><Relationship Id="rId18" Type="http://schemas.openxmlformats.org/officeDocument/2006/relationships/ctrlProp" Target="../ctrlProps/ctrlProp247.xml"/><Relationship Id="rId26" Type="http://schemas.openxmlformats.org/officeDocument/2006/relationships/ctrlProp" Target="../ctrlProps/ctrlProp255.xml"/><Relationship Id="rId3" Type="http://schemas.openxmlformats.org/officeDocument/2006/relationships/vmlDrawing" Target="../drawings/vmlDrawing10.vml"/><Relationship Id="rId21" Type="http://schemas.openxmlformats.org/officeDocument/2006/relationships/ctrlProp" Target="../ctrlProps/ctrlProp250.xml"/><Relationship Id="rId7" Type="http://schemas.openxmlformats.org/officeDocument/2006/relationships/ctrlProp" Target="../ctrlProps/ctrlProp236.xml"/><Relationship Id="rId12" Type="http://schemas.openxmlformats.org/officeDocument/2006/relationships/ctrlProp" Target="../ctrlProps/ctrlProp241.xml"/><Relationship Id="rId17" Type="http://schemas.openxmlformats.org/officeDocument/2006/relationships/ctrlProp" Target="../ctrlProps/ctrlProp246.xml"/><Relationship Id="rId25" Type="http://schemas.openxmlformats.org/officeDocument/2006/relationships/ctrlProp" Target="../ctrlProps/ctrlProp254.xml"/><Relationship Id="rId2" Type="http://schemas.openxmlformats.org/officeDocument/2006/relationships/drawing" Target="../drawings/drawing10.xml"/><Relationship Id="rId16" Type="http://schemas.openxmlformats.org/officeDocument/2006/relationships/ctrlProp" Target="../ctrlProps/ctrlProp245.xml"/><Relationship Id="rId20" Type="http://schemas.openxmlformats.org/officeDocument/2006/relationships/ctrlProp" Target="../ctrlProps/ctrlProp249.xml"/><Relationship Id="rId29" Type="http://schemas.openxmlformats.org/officeDocument/2006/relationships/ctrlProp" Target="../ctrlProps/ctrlProp258.xml"/><Relationship Id="rId1" Type="http://schemas.openxmlformats.org/officeDocument/2006/relationships/printerSettings" Target="../printerSettings/printerSettings10.bin"/><Relationship Id="rId6" Type="http://schemas.openxmlformats.org/officeDocument/2006/relationships/ctrlProp" Target="../ctrlProps/ctrlProp235.xml"/><Relationship Id="rId11" Type="http://schemas.openxmlformats.org/officeDocument/2006/relationships/ctrlProp" Target="../ctrlProps/ctrlProp240.xml"/><Relationship Id="rId24" Type="http://schemas.openxmlformats.org/officeDocument/2006/relationships/ctrlProp" Target="../ctrlProps/ctrlProp253.xml"/><Relationship Id="rId5" Type="http://schemas.openxmlformats.org/officeDocument/2006/relationships/ctrlProp" Target="../ctrlProps/ctrlProp234.xml"/><Relationship Id="rId15" Type="http://schemas.openxmlformats.org/officeDocument/2006/relationships/ctrlProp" Target="../ctrlProps/ctrlProp244.xml"/><Relationship Id="rId23" Type="http://schemas.openxmlformats.org/officeDocument/2006/relationships/ctrlProp" Target="../ctrlProps/ctrlProp252.xml"/><Relationship Id="rId28" Type="http://schemas.openxmlformats.org/officeDocument/2006/relationships/ctrlProp" Target="../ctrlProps/ctrlProp257.xml"/><Relationship Id="rId10" Type="http://schemas.openxmlformats.org/officeDocument/2006/relationships/ctrlProp" Target="../ctrlProps/ctrlProp239.xml"/><Relationship Id="rId19" Type="http://schemas.openxmlformats.org/officeDocument/2006/relationships/ctrlProp" Target="../ctrlProps/ctrlProp248.xml"/><Relationship Id="rId4" Type="http://schemas.openxmlformats.org/officeDocument/2006/relationships/ctrlProp" Target="../ctrlProps/ctrlProp233.xml"/><Relationship Id="rId9" Type="http://schemas.openxmlformats.org/officeDocument/2006/relationships/ctrlProp" Target="../ctrlProps/ctrlProp238.xml"/><Relationship Id="rId14" Type="http://schemas.openxmlformats.org/officeDocument/2006/relationships/ctrlProp" Target="../ctrlProps/ctrlProp243.xml"/><Relationship Id="rId22" Type="http://schemas.openxmlformats.org/officeDocument/2006/relationships/ctrlProp" Target="../ctrlProps/ctrlProp251.xml"/><Relationship Id="rId27" Type="http://schemas.openxmlformats.org/officeDocument/2006/relationships/ctrlProp" Target="../ctrlProps/ctrlProp256.xml"/><Relationship Id="rId30" Type="http://schemas.openxmlformats.org/officeDocument/2006/relationships/ctrlProp" Target="../ctrlProps/ctrlProp259.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64.xml"/><Relationship Id="rId13" Type="http://schemas.openxmlformats.org/officeDocument/2006/relationships/ctrlProp" Target="../ctrlProps/ctrlProp269.xml"/><Relationship Id="rId18" Type="http://schemas.openxmlformats.org/officeDocument/2006/relationships/ctrlProp" Target="../ctrlProps/ctrlProp274.xml"/><Relationship Id="rId26" Type="http://schemas.openxmlformats.org/officeDocument/2006/relationships/ctrlProp" Target="../ctrlProps/ctrlProp282.xml"/><Relationship Id="rId3" Type="http://schemas.openxmlformats.org/officeDocument/2006/relationships/vmlDrawing" Target="../drawings/vmlDrawing11.vml"/><Relationship Id="rId21" Type="http://schemas.openxmlformats.org/officeDocument/2006/relationships/ctrlProp" Target="../ctrlProps/ctrlProp277.xml"/><Relationship Id="rId7" Type="http://schemas.openxmlformats.org/officeDocument/2006/relationships/ctrlProp" Target="../ctrlProps/ctrlProp263.xml"/><Relationship Id="rId12" Type="http://schemas.openxmlformats.org/officeDocument/2006/relationships/ctrlProp" Target="../ctrlProps/ctrlProp268.xml"/><Relationship Id="rId17" Type="http://schemas.openxmlformats.org/officeDocument/2006/relationships/ctrlProp" Target="../ctrlProps/ctrlProp273.xml"/><Relationship Id="rId25" Type="http://schemas.openxmlformats.org/officeDocument/2006/relationships/ctrlProp" Target="../ctrlProps/ctrlProp281.xml"/><Relationship Id="rId2" Type="http://schemas.openxmlformats.org/officeDocument/2006/relationships/drawing" Target="../drawings/drawing11.xml"/><Relationship Id="rId16" Type="http://schemas.openxmlformats.org/officeDocument/2006/relationships/ctrlProp" Target="../ctrlProps/ctrlProp272.xml"/><Relationship Id="rId20" Type="http://schemas.openxmlformats.org/officeDocument/2006/relationships/ctrlProp" Target="../ctrlProps/ctrlProp276.xml"/><Relationship Id="rId29" Type="http://schemas.openxmlformats.org/officeDocument/2006/relationships/ctrlProp" Target="../ctrlProps/ctrlProp285.xml"/><Relationship Id="rId1" Type="http://schemas.openxmlformats.org/officeDocument/2006/relationships/printerSettings" Target="../printerSettings/printerSettings11.bin"/><Relationship Id="rId6" Type="http://schemas.openxmlformats.org/officeDocument/2006/relationships/ctrlProp" Target="../ctrlProps/ctrlProp262.xml"/><Relationship Id="rId11" Type="http://schemas.openxmlformats.org/officeDocument/2006/relationships/ctrlProp" Target="../ctrlProps/ctrlProp267.xml"/><Relationship Id="rId24" Type="http://schemas.openxmlformats.org/officeDocument/2006/relationships/ctrlProp" Target="../ctrlProps/ctrlProp280.xml"/><Relationship Id="rId5" Type="http://schemas.openxmlformats.org/officeDocument/2006/relationships/ctrlProp" Target="../ctrlProps/ctrlProp261.xml"/><Relationship Id="rId15" Type="http://schemas.openxmlformats.org/officeDocument/2006/relationships/ctrlProp" Target="../ctrlProps/ctrlProp271.xml"/><Relationship Id="rId23" Type="http://schemas.openxmlformats.org/officeDocument/2006/relationships/ctrlProp" Target="../ctrlProps/ctrlProp279.xml"/><Relationship Id="rId28" Type="http://schemas.openxmlformats.org/officeDocument/2006/relationships/ctrlProp" Target="../ctrlProps/ctrlProp284.xml"/><Relationship Id="rId10" Type="http://schemas.openxmlformats.org/officeDocument/2006/relationships/ctrlProp" Target="../ctrlProps/ctrlProp266.xml"/><Relationship Id="rId19" Type="http://schemas.openxmlformats.org/officeDocument/2006/relationships/ctrlProp" Target="../ctrlProps/ctrlProp275.xml"/><Relationship Id="rId4" Type="http://schemas.openxmlformats.org/officeDocument/2006/relationships/ctrlProp" Target="../ctrlProps/ctrlProp260.xml"/><Relationship Id="rId9" Type="http://schemas.openxmlformats.org/officeDocument/2006/relationships/ctrlProp" Target="../ctrlProps/ctrlProp265.xml"/><Relationship Id="rId14" Type="http://schemas.openxmlformats.org/officeDocument/2006/relationships/ctrlProp" Target="../ctrlProps/ctrlProp270.xml"/><Relationship Id="rId22" Type="http://schemas.openxmlformats.org/officeDocument/2006/relationships/ctrlProp" Target="../ctrlProps/ctrlProp278.xml"/><Relationship Id="rId27" Type="http://schemas.openxmlformats.org/officeDocument/2006/relationships/ctrlProp" Target="../ctrlProps/ctrlProp283.xml"/><Relationship Id="rId30" Type="http://schemas.openxmlformats.org/officeDocument/2006/relationships/ctrlProp" Target="../ctrlProps/ctrlProp286.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91.xml"/><Relationship Id="rId13" Type="http://schemas.openxmlformats.org/officeDocument/2006/relationships/ctrlProp" Target="../ctrlProps/ctrlProp296.xml"/><Relationship Id="rId18" Type="http://schemas.openxmlformats.org/officeDocument/2006/relationships/ctrlProp" Target="../ctrlProps/ctrlProp301.xml"/><Relationship Id="rId26" Type="http://schemas.openxmlformats.org/officeDocument/2006/relationships/ctrlProp" Target="../ctrlProps/ctrlProp309.xml"/><Relationship Id="rId3" Type="http://schemas.openxmlformats.org/officeDocument/2006/relationships/vmlDrawing" Target="../drawings/vmlDrawing12.vml"/><Relationship Id="rId21" Type="http://schemas.openxmlformats.org/officeDocument/2006/relationships/ctrlProp" Target="../ctrlProps/ctrlProp304.xml"/><Relationship Id="rId7" Type="http://schemas.openxmlformats.org/officeDocument/2006/relationships/ctrlProp" Target="../ctrlProps/ctrlProp290.xml"/><Relationship Id="rId12" Type="http://schemas.openxmlformats.org/officeDocument/2006/relationships/ctrlProp" Target="../ctrlProps/ctrlProp295.xml"/><Relationship Id="rId17" Type="http://schemas.openxmlformats.org/officeDocument/2006/relationships/ctrlProp" Target="../ctrlProps/ctrlProp300.xml"/><Relationship Id="rId25" Type="http://schemas.openxmlformats.org/officeDocument/2006/relationships/ctrlProp" Target="../ctrlProps/ctrlProp308.xml"/><Relationship Id="rId2" Type="http://schemas.openxmlformats.org/officeDocument/2006/relationships/drawing" Target="../drawings/drawing12.xml"/><Relationship Id="rId16" Type="http://schemas.openxmlformats.org/officeDocument/2006/relationships/ctrlProp" Target="../ctrlProps/ctrlProp299.xml"/><Relationship Id="rId20" Type="http://schemas.openxmlformats.org/officeDocument/2006/relationships/ctrlProp" Target="../ctrlProps/ctrlProp303.xml"/><Relationship Id="rId1" Type="http://schemas.openxmlformats.org/officeDocument/2006/relationships/printerSettings" Target="../printerSettings/printerSettings12.bin"/><Relationship Id="rId6" Type="http://schemas.openxmlformats.org/officeDocument/2006/relationships/ctrlProp" Target="../ctrlProps/ctrlProp289.xml"/><Relationship Id="rId11" Type="http://schemas.openxmlformats.org/officeDocument/2006/relationships/ctrlProp" Target="../ctrlProps/ctrlProp294.xml"/><Relationship Id="rId24" Type="http://schemas.openxmlformats.org/officeDocument/2006/relationships/ctrlProp" Target="../ctrlProps/ctrlProp307.xml"/><Relationship Id="rId5" Type="http://schemas.openxmlformats.org/officeDocument/2006/relationships/ctrlProp" Target="../ctrlProps/ctrlProp288.xml"/><Relationship Id="rId15" Type="http://schemas.openxmlformats.org/officeDocument/2006/relationships/ctrlProp" Target="../ctrlProps/ctrlProp298.xml"/><Relationship Id="rId23" Type="http://schemas.openxmlformats.org/officeDocument/2006/relationships/ctrlProp" Target="../ctrlProps/ctrlProp306.xml"/><Relationship Id="rId28" Type="http://schemas.openxmlformats.org/officeDocument/2006/relationships/ctrlProp" Target="../ctrlProps/ctrlProp311.xml"/><Relationship Id="rId10" Type="http://schemas.openxmlformats.org/officeDocument/2006/relationships/ctrlProp" Target="../ctrlProps/ctrlProp293.xml"/><Relationship Id="rId19" Type="http://schemas.openxmlformats.org/officeDocument/2006/relationships/ctrlProp" Target="../ctrlProps/ctrlProp302.xml"/><Relationship Id="rId4" Type="http://schemas.openxmlformats.org/officeDocument/2006/relationships/ctrlProp" Target="../ctrlProps/ctrlProp287.xml"/><Relationship Id="rId9" Type="http://schemas.openxmlformats.org/officeDocument/2006/relationships/ctrlProp" Target="../ctrlProps/ctrlProp292.xml"/><Relationship Id="rId14" Type="http://schemas.openxmlformats.org/officeDocument/2006/relationships/ctrlProp" Target="../ctrlProps/ctrlProp297.xml"/><Relationship Id="rId22" Type="http://schemas.openxmlformats.org/officeDocument/2006/relationships/ctrlProp" Target="../ctrlProps/ctrlProp305.xml"/><Relationship Id="rId27" Type="http://schemas.openxmlformats.org/officeDocument/2006/relationships/ctrlProp" Target="../ctrlProps/ctrlProp310.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314.xml"/><Relationship Id="rId5" Type="http://schemas.openxmlformats.org/officeDocument/2006/relationships/ctrlProp" Target="../ctrlProps/ctrlProp313.xml"/><Relationship Id="rId4" Type="http://schemas.openxmlformats.org/officeDocument/2006/relationships/ctrlProp" Target="../ctrlProps/ctrlProp312.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319.xml"/><Relationship Id="rId3" Type="http://schemas.openxmlformats.org/officeDocument/2006/relationships/vmlDrawing" Target="../drawings/vmlDrawing14.vml"/><Relationship Id="rId7" Type="http://schemas.openxmlformats.org/officeDocument/2006/relationships/ctrlProp" Target="../ctrlProps/ctrlProp318.x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317.xml"/><Relationship Id="rId5" Type="http://schemas.openxmlformats.org/officeDocument/2006/relationships/ctrlProp" Target="../ctrlProps/ctrlProp316.xml"/><Relationship Id="rId4" Type="http://schemas.openxmlformats.org/officeDocument/2006/relationships/ctrlProp" Target="../ctrlProps/ctrlProp3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trlProp" Target="../ctrlProps/ctrlProp32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trlProp" Target="../ctrlProps/ctrlProp32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vmlDrawing" Target="../drawings/vmlDrawing2.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drawing" Target="../drawings/drawing2.xml"/><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 Type="http://schemas.openxmlformats.org/officeDocument/2006/relationships/vmlDrawing" Target="../drawings/vmlDrawing3.vml"/><Relationship Id="rId21" Type="http://schemas.openxmlformats.org/officeDocument/2006/relationships/ctrlProp" Target="../ctrlProps/ctrlProp70.x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2" Type="http://schemas.openxmlformats.org/officeDocument/2006/relationships/drawing" Target="../drawings/drawing3.xml"/><Relationship Id="rId16" Type="http://schemas.openxmlformats.org/officeDocument/2006/relationships/ctrlProp" Target="../ctrlProps/ctrlProp65.xml"/><Relationship Id="rId20" Type="http://schemas.openxmlformats.org/officeDocument/2006/relationships/ctrlProp" Target="../ctrlProps/ctrlProp69.xml"/><Relationship Id="rId29" Type="http://schemas.openxmlformats.org/officeDocument/2006/relationships/ctrlProp" Target="../ctrlProps/ctrlProp78.xml"/><Relationship Id="rId1" Type="http://schemas.openxmlformats.org/officeDocument/2006/relationships/printerSettings" Target="../printerSettings/printerSettings3.bin"/><Relationship Id="rId6" Type="http://schemas.openxmlformats.org/officeDocument/2006/relationships/ctrlProp" Target="../ctrlProps/ctrlProp55.xml"/><Relationship Id="rId11" Type="http://schemas.openxmlformats.org/officeDocument/2006/relationships/ctrlProp" Target="../ctrlProps/ctrlProp60.xml"/><Relationship Id="rId24" Type="http://schemas.openxmlformats.org/officeDocument/2006/relationships/ctrlProp" Target="../ctrlProps/ctrlProp73.xml"/><Relationship Id="rId5" Type="http://schemas.openxmlformats.org/officeDocument/2006/relationships/ctrlProp" Target="../ctrlProps/ctrlProp54.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10" Type="http://schemas.openxmlformats.org/officeDocument/2006/relationships/ctrlProp" Target="../ctrlProps/ctrlProp59.xml"/><Relationship Id="rId19" Type="http://schemas.openxmlformats.org/officeDocument/2006/relationships/ctrlProp" Target="../ctrlProps/ctrlProp68.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3.xml"/><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 Type="http://schemas.openxmlformats.org/officeDocument/2006/relationships/vmlDrawing" Target="../drawings/vmlDrawing4.vml"/><Relationship Id="rId21" Type="http://schemas.openxmlformats.org/officeDocument/2006/relationships/ctrlProp" Target="../ctrlProps/ctrlProp96.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2" Type="http://schemas.openxmlformats.org/officeDocument/2006/relationships/drawing" Target="../drawings/drawing4.xm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1" Type="http://schemas.openxmlformats.org/officeDocument/2006/relationships/printerSettings" Target="../printerSettings/printerSettings4.bin"/><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5" Type="http://schemas.openxmlformats.org/officeDocument/2006/relationships/ctrlProp" Target="../ctrlProps/ctrlProp80.x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10" Type="http://schemas.openxmlformats.org/officeDocument/2006/relationships/ctrlProp" Target="../ctrlProps/ctrlProp85.xml"/><Relationship Id="rId19" Type="http://schemas.openxmlformats.org/officeDocument/2006/relationships/ctrlProp" Target="../ctrlProps/ctrlProp94.xml"/><Relationship Id="rId4" Type="http://schemas.openxmlformats.org/officeDocument/2006/relationships/ctrlProp" Target="../ctrlProps/ctrlProp79.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09.xml"/><Relationship Id="rId13" Type="http://schemas.openxmlformats.org/officeDocument/2006/relationships/ctrlProp" Target="../ctrlProps/ctrlProp114.xml"/><Relationship Id="rId18" Type="http://schemas.openxmlformats.org/officeDocument/2006/relationships/ctrlProp" Target="../ctrlProps/ctrlProp119.xml"/><Relationship Id="rId26" Type="http://schemas.openxmlformats.org/officeDocument/2006/relationships/ctrlProp" Target="../ctrlProps/ctrlProp127.xml"/><Relationship Id="rId3" Type="http://schemas.openxmlformats.org/officeDocument/2006/relationships/vmlDrawing" Target="../drawings/vmlDrawing5.vml"/><Relationship Id="rId21" Type="http://schemas.openxmlformats.org/officeDocument/2006/relationships/ctrlProp" Target="../ctrlProps/ctrlProp122.xml"/><Relationship Id="rId7" Type="http://schemas.openxmlformats.org/officeDocument/2006/relationships/ctrlProp" Target="../ctrlProps/ctrlProp108.xml"/><Relationship Id="rId12" Type="http://schemas.openxmlformats.org/officeDocument/2006/relationships/ctrlProp" Target="../ctrlProps/ctrlProp113.xml"/><Relationship Id="rId17" Type="http://schemas.openxmlformats.org/officeDocument/2006/relationships/ctrlProp" Target="../ctrlProps/ctrlProp118.xml"/><Relationship Id="rId25" Type="http://schemas.openxmlformats.org/officeDocument/2006/relationships/ctrlProp" Target="../ctrlProps/ctrlProp126.xml"/><Relationship Id="rId2" Type="http://schemas.openxmlformats.org/officeDocument/2006/relationships/drawing" Target="../drawings/drawing5.xml"/><Relationship Id="rId16" Type="http://schemas.openxmlformats.org/officeDocument/2006/relationships/ctrlProp" Target="../ctrlProps/ctrlProp117.xml"/><Relationship Id="rId20" Type="http://schemas.openxmlformats.org/officeDocument/2006/relationships/ctrlProp" Target="../ctrlProps/ctrlProp121.xml"/><Relationship Id="rId1" Type="http://schemas.openxmlformats.org/officeDocument/2006/relationships/printerSettings" Target="../printerSettings/printerSettings5.bin"/><Relationship Id="rId6" Type="http://schemas.openxmlformats.org/officeDocument/2006/relationships/ctrlProp" Target="../ctrlProps/ctrlProp107.xml"/><Relationship Id="rId11" Type="http://schemas.openxmlformats.org/officeDocument/2006/relationships/ctrlProp" Target="../ctrlProps/ctrlProp112.xml"/><Relationship Id="rId24" Type="http://schemas.openxmlformats.org/officeDocument/2006/relationships/ctrlProp" Target="../ctrlProps/ctrlProp125.xml"/><Relationship Id="rId5" Type="http://schemas.openxmlformats.org/officeDocument/2006/relationships/ctrlProp" Target="../ctrlProps/ctrlProp106.xml"/><Relationship Id="rId15" Type="http://schemas.openxmlformats.org/officeDocument/2006/relationships/ctrlProp" Target="../ctrlProps/ctrlProp116.xml"/><Relationship Id="rId23" Type="http://schemas.openxmlformats.org/officeDocument/2006/relationships/ctrlProp" Target="../ctrlProps/ctrlProp124.xml"/><Relationship Id="rId28" Type="http://schemas.openxmlformats.org/officeDocument/2006/relationships/ctrlProp" Target="../ctrlProps/ctrlProp129.xml"/><Relationship Id="rId10" Type="http://schemas.openxmlformats.org/officeDocument/2006/relationships/ctrlProp" Target="../ctrlProps/ctrlProp111.xml"/><Relationship Id="rId19" Type="http://schemas.openxmlformats.org/officeDocument/2006/relationships/ctrlProp" Target="../ctrlProps/ctrlProp120.xml"/><Relationship Id="rId4" Type="http://schemas.openxmlformats.org/officeDocument/2006/relationships/ctrlProp" Target="../ctrlProps/ctrlProp105.xml"/><Relationship Id="rId9" Type="http://schemas.openxmlformats.org/officeDocument/2006/relationships/ctrlProp" Target="../ctrlProps/ctrlProp110.xml"/><Relationship Id="rId14" Type="http://schemas.openxmlformats.org/officeDocument/2006/relationships/ctrlProp" Target="../ctrlProps/ctrlProp115.xml"/><Relationship Id="rId22" Type="http://schemas.openxmlformats.org/officeDocument/2006/relationships/ctrlProp" Target="../ctrlProps/ctrlProp123.xml"/><Relationship Id="rId27" Type="http://schemas.openxmlformats.org/officeDocument/2006/relationships/ctrlProp" Target="../ctrlProps/ctrlProp12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34.xml"/><Relationship Id="rId13" Type="http://schemas.openxmlformats.org/officeDocument/2006/relationships/ctrlProp" Target="../ctrlProps/ctrlProp139.xml"/><Relationship Id="rId18" Type="http://schemas.openxmlformats.org/officeDocument/2006/relationships/ctrlProp" Target="../ctrlProps/ctrlProp144.xml"/><Relationship Id="rId26" Type="http://schemas.openxmlformats.org/officeDocument/2006/relationships/ctrlProp" Target="../ctrlProps/ctrlProp152.xml"/><Relationship Id="rId3" Type="http://schemas.openxmlformats.org/officeDocument/2006/relationships/vmlDrawing" Target="../drawings/vmlDrawing6.vml"/><Relationship Id="rId21" Type="http://schemas.openxmlformats.org/officeDocument/2006/relationships/ctrlProp" Target="../ctrlProps/ctrlProp147.xml"/><Relationship Id="rId7" Type="http://schemas.openxmlformats.org/officeDocument/2006/relationships/ctrlProp" Target="../ctrlProps/ctrlProp133.xml"/><Relationship Id="rId12" Type="http://schemas.openxmlformats.org/officeDocument/2006/relationships/ctrlProp" Target="../ctrlProps/ctrlProp138.xml"/><Relationship Id="rId17" Type="http://schemas.openxmlformats.org/officeDocument/2006/relationships/ctrlProp" Target="../ctrlProps/ctrlProp143.xml"/><Relationship Id="rId25" Type="http://schemas.openxmlformats.org/officeDocument/2006/relationships/ctrlProp" Target="../ctrlProps/ctrlProp151.xml"/><Relationship Id="rId2" Type="http://schemas.openxmlformats.org/officeDocument/2006/relationships/drawing" Target="../drawings/drawing6.xml"/><Relationship Id="rId16" Type="http://schemas.openxmlformats.org/officeDocument/2006/relationships/ctrlProp" Target="../ctrlProps/ctrlProp142.xml"/><Relationship Id="rId20" Type="http://schemas.openxmlformats.org/officeDocument/2006/relationships/ctrlProp" Target="../ctrlProps/ctrlProp146.xml"/><Relationship Id="rId29" Type="http://schemas.openxmlformats.org/officeDocument/2006/relationships/ctrlProp" Target="../ctrlProps/ctrlProp155.xml"/><Relationship Id="rId1" Type="http://schemas.openxmlformats.org/officeDocument/2006/relationships/printerSettings" Target="../printerSettings/printerSettings6.bin"/><Relationship Id="rId6" Type="http://schemas.openxmlformats.org/officeDocument/2006/relationships/ctrlProp" Target="../ctrlProps/ctrlProp132.xml"/><Relationship Id="rId11" Type="http://schemas.openxmlformats.org/officeDocument/2006/relationships/ctrlProp" Target="../ctrlProps/ctrlProp137.xml"/><Relationship Id="rId24" Type="http://schemas.openxmlformats.org/officeDocument/2006/relationships/ctrlProp" Target="../ctrlProps/ctrlProp150.xml"/><Relationship Id="rId5" Type="http://schemas.openxmlformats.org/officeDocument/2006/relationships/ctrlProp" Target="../ctrlProps/ctrlProp131.xml"/><Relationship Id="rId15" Type="http://schemas.openxmlformats.org/officeDocument/2006/relationships/ctrlProp" Target="../ctrlProps/ctrlProp141.xml"/><Relationship Id="rId23" Type="http://schemas.openxmlformats.org/officeDocument/2006/relationships/ctrlProp" Target="../ctrlProps/ctrlProp149.xml"/><Relationship Id="rId28" Type="http://schemas.openxmlformats.org/officeDocument/2006/relationships/ctrlProp" Target="../ctrlProps/ctrlProp154.xml"/><Relationship Id="rId10" Type="http://schemas.openxmlformats.org/officeDocument/2006/relationships/ctrlProp" Target="../ctrlProps/ctrlProp136.xml"/><Relationship Id="rId19" Type="http://schemas.openxmlformats.org/officeDocument/2006/relationships/ctrlProp" Target="../ctrlProps/ctrlProp145.xml"/><Relationship Id="rId4" Type="http://schemas.openxmlformats.org/officeDocument/2006/relationships/ctrlProp" Target="../ctrlProps/ctrlProp130.xml"/><Relationship Id="rId9" Type="http://schemas.openxmlformats.org/officeDocument/2006/relationships/ctrlProp" Target="../ctrlProps/ctrlProp135.xml"/><Relationship Id="rId14" Type="http://schemas.openxmlformats.org/officeDocument/2006/relationships/ctrlProp" Target="../ctrlProps/ctrlProp140.xml"/><Relationship Id="rId22" Type="http://schemas.openxmlformats.org/officeDocument/2006/relationships/ctrlProp" Target="../ctrlProps/ctrlProp148.xml"/><Relationship Id="rId27" Type="http://schemas.openxmlformats.org/officeDocument/2006/relationships/ctrlProp" Target="../ctrlProps/ctrlProp15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60.xml"/><Relationship Id="rId13" Type="http://schemas.openxmlformats.org/officeDocument/2006/relationships/ctrlProp" Target="../ctrlProps/ctrlProp165.xml"/><Relationship Id="rId18" Type="http://schemas.openxmlformats.org/officeDocument/2006/relationships/ctrlProp" Target="../ctrlProps/ctrlProp170.xml"/><Relationship Id="rId26" Type="http://schemas.openxmlformats.org/officeDocument/2006/relationships/ctrlProp" Target="../ctrlProps/ctrlProp178.xml"/><Relationship Id="rId3" Type="http://schemas.openxmlformats.org/officeDocument/2006/relationships/vmlDrawing" Target="../drawings/vmlDrawing7.vml"/><Relationship Id="rId21" Type="http://schemas.openxmlformats.org/officeDocument/2006/relationships/ctrlProp" Target="../ctrlProps/ctrlProp173.xml"/><Relationship Id="rId7" Type="http://schemas.openxmlformats.org/officeDocument/2006/relationships/ctrlProp" Target="../ctrlProps/ctrlProp159.xml"/><Relationship Id="rId12" Type="http://schemas.openxmlformats.org/officeDocument/2006/relationships/ctrlProp" Target="../ctrlProps/ctrlProp164.xml"/><Relationship Id="rId17" Type="http://schemas.openxmlformats.org/officeDocument/2006/relationships/ctrlProp" Target="../ctrlProps/ctrlProp169.xml"/><Relationship Id="rId25" Type="http://schemas.openxmlformats.org/officeDocument/2006/relationships/ctrlProp" Target="../ctrlProps/ctrlProp177.xml"/><Relationship Id="rId2" Type="http://schemas.openxmlformats.org/officeDocument/2006/relationships/drawing" Target="../drawings/drawing7.xml"/><Relationship Id="rId16" Type="http://schemas.openxmlformats.org/officeDocument/2006/relationships/ctrlProp" Target="../ctrlProps/ctrlProp168.xml"/><Relationship Id="rId20" Type="http://schemas.openxmlformats.org/officeDocument/2006/relationships/ctrlProp" Target="../ctrlProps/ctrlProp172.xml"/><Relationship Id="rId29" Type="http://schemas.openxmlformats.org/officeDocument/2006/relationships/ctrlProp" Target="../ctrlProps/ctrlProp181.xml"/><Relationship Id="rId1" Type="http://schemas.openxmlformats.org/officeDocument/2006/relationships/printerSettings" Target="../printerSettings/printerSettings7.bin"/><Relationship Id="rId6" Type="http://schemas.openxmlformats.org/officeDocument/2006/relationships/ctrlProp" Target="../ctrlProps/ctrlProp158.xml"/><Relationship Id="rId11" Type="http://schemas.openxmlformats.org/officeDocument/2006/relationships/ctrlProp" Target="../ctrlProps/ctrlProp163.xml"/><Relationship Id="rId24" Type="http://schemas.openxmlformats.org/officeDocument/2006/relationships/ctrlProp" Target="../ctrlProps/ctrlProp176.xml"/><Relationship Id="rId5" Type="http://schemas.openxmlformats.org/officeDocument/2006/relationships/ctrlProp" Target="../ctrlProps/ctrlProp157.xml"/><Relationship Id="rId15" Type="http://schemas.openxmlformats.org/officeDocument/2006/relationships/ctrlProp" Target="../ctrlProps/ctrlProp167.xml"/><Relationship Id="rId23" Type="http://schemas.openxmlformats.org/officeDocument/2006/relationships/ctrlProp" Target="../ctrlProps/ctrlProp175.xml"/><Relationship Id="rId28" Type="http://schemas.openxmlformats.org/officeDocument/2006/relationships/ctrlProp" Target="../ctrlProps/ctrlProp180.xml"/><Relationship Id="rId10" Type="http://schemas.openxmlformats.org/officeDocument/2006/relationships/ctrlProp" Target="../ctrlProps/ctrlProp162.xml"/><Relationship Id="rId19" Type="http://schemas.openxmlformats.org/officeDocument/2006/relationships/ctrlProp" Target="../ctrlProps/ctrlProp171.xml"/><Relationship Id="rId4" Type="http://schemas.openxmlformats.org/officeDocument/2006/relationships/ctrlProp" Target="../ctrlProps/ctrlProp156.xml"/><Relationship Id="rId9" Type="http://schemas.openxmlformats.org/officeDocument/2006/relationships/ctrlProp" Target="../ctrlProps/ctrlProp161.xml"/><Relationship Id="rId14" Type="http://schemas.openxmlformats.org/officeDocument/2006/relationships/ctrlProp" Target="../ctrlProps/ctrlProp166.xml"/><Relationship Id="rId22" Type="http://schemas.openxmlformats.org/officeDocument/2006/relationships/ctrlProp" Target="../ctrlProps/ctrlProp174.xml"/><Relationship Id="rId27" Type="http://schemas.openxmlformats.org/officeDocument/2006/relationships/ctrlProp" Target="../ctrlProps/ctrlProp179.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86.xml"/><Relationship Id="rId13" Type="http://schemas.openxmlformats.org/officeDocument/2006/relationships/ctrlProp" Target="../ctrlProps/ctrlProp191.xml"/><Relationship Id="rId18" Type="http://schemas.openxmlformats.org/officeDocument/2006/relationships/ctrlProp" Target="../ctrlProps/ctrlProp196.xml"/><Relationship Id="rId26" Type="http://schemas.openxmlformats.org/officeDocument/2006/relationships/ctrlProp" Target="../ctrlProps/ctrlProp204.xml"/><Relationship Id="rId3" Type="http://schemas.openxmlformats.org/officeDocument/2006/relationships/vmlDrawing" Target="../drawings/vmlDrawing8.vml"/><Relationship Id="rId21" Type="http://schemas.openxmlformats.org/officeDocument/2006/relationships/ctrlProp" Target="../ctrlProps/ctrlProp199.xml"/><Relationship Id="rId7" Type="http://schemas.openxmlformats.org/officeDocument/2006/relationships/ctrlProp" Target="../ctrlProps/ctrlProp185.xml"/><Relationship Id="rId12" Type="http://schemas.openxmlformats.org/officeDocument/2006/relationships/ctrlProp" Target="../ctrlProps/ctrlProp190.xml"/><Relationship Id="rId17" Type="http://schemas.openxmlformats.org/officeDocument/2006/relationships/ctrlProp" Target="../ctrlProps/ctrlProp195.xml"/><Relationship Id="rId25" Type="http://schemas.openxmlformats.org/officeDocument/2006/relationships/ctrlProp" Target="../ctrlProps/ctrlProp203.xml"/><Relationship Id="rId2" Type="http://schemas.openxmlformats.org/officeDocument/2006/relationships/drawing" Target="../drawings/drawing8.xml"/><Relationship Id="rId16" Type="http://schemas.openxmlformats.org/officeDocument/2006/relationships/ctrlProp" Target="../ctrlProps/ctrlProp194.xml"/><Relationship Id="rId20" Type="http://schemas.openxmlformats.org/officeDocument/2006/relationships/ctrlProp" Target="../ctrlProps/ctrlProp198.xml"/><Relationship Id="rId1" Type="http://schemas.openxmlformats.org/officeDocument/2006/relationships/printerSettings" Target="../printerSettings/printerSettings8.bin"/><Relationship Id="rId6" Type="http://schemas.openxmlformats.org/officeDocument/2006/relationships/ctrlProp" Target="../ctrlProps/ctrlProp184.xml"/><Relationship Id="rId11" Type="http://schemas.openxmlformats.org/officeDocument/2006/relationships/ctrlProp" Target="../ctrlProps/ctrlProp189.xml"/><Relationship Id="rId24" Type="http://schemas.openxmlformats.org/officeDocument/2006/relationships/ctrlProp" Target="../ctrlProps/ctrlProp202.xml"/><Relationship Id="rId5" Type="http://schemas.openxmlformats.org/officeDocument/2006/relationships/ctrlProp" Target="../ctrlProps/ctrlProp183.xml"/><Relationship Id="rId15" Type="http://schemas.openxmlformats.org/officeDocument/2006/relationships/ctrlProp" Target="../ctrlProps/ctrlProp193.xml"/><Relationship Id="rId23" Type="http://schemas.openxmlformats.org/officeDocument/2006/relationships/ctrlProp" Target="../ctrlProps/ctrlProp201.xml"/><Relationship Id="rId28" Type="http://schemas.openxmlformats.org/officeDocument/2006/relationships/ctrlProp" Target="../ctrlProps/ctrlProp206.xml"/><Relationship Id="rId10" Type="http://schemas.openxmlformats.org/officeDocument/2006/relationships/ctrlProp" Target="../ctrlProps/ctrlProp188.xml"/><Relationship Id="rId19" Type="http://schemas.openxmlformats.org/officeDocument/2006/relationships/ctrlProp" Target="../ctrlProps/ctrlProp197.xml"/><Relationship Id="rId4" Type="http://schemas.openxmlformats.org/officeDocument/2006/relationships/ctrlProp" Target="../ctrlProps/ctrlProp182.xml"/><Relationship Id="rId9" Type="http://schemas.openxmlformats.org/officeDocument/2006/relationships/ctrlProp" Target="../ctrlProps/ctrlProp187.xml"/><Relationship Id="rId14" Type="http://schemas.openxmlformats.org/officeDocument/2006/relationships/ctrlProp" Target="../ctrlProps/ctrlProp192.xml"/><Relationship Id="rId22" Type="http://schemas.openxmlformats.org/officeDocument/2006/relationships/ctrlProp" Target="../ctrlProps/ctrlProp200.xml"/><Relationship Id="rId27" Type="http://schemas.openxmlformats.org/officeDocument/2006/relationships/ctrlProp" Target="../ctrlProps/ctrlProp20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dimension ref="A1:A6"/>
  <sheetViews>
    <sheetView workbookViewId="0">
      <selection activeCell="A10" sqref="A10"/>
    </sheetView>
  </sheetViews>
  <sheetFormatPr defaultRowHeight="12.75" x14ac:dyDescent="0.2"/>
  <cols>
    <col min="1" max="1" width="128.28515625" customWidth="1"/>
  </cols>
  <sheetData>
    <row r="1" spans="1:1" ht="27.75" x14ac:dyDescent="0.2">
      <c r="A1" s="89" t="s">
        <v>101</v>
      </c>
    </row>
    <row r="2" spans="1:1" ht="27.75" x14ac:dyDescent="0.2">
      <c r="A2" s="89"/>
    </row>
    <row r="3" spans="1:1" ht="55.5" x14ac:dyDescent="0.2">
      <c r="A3" s="90" t="s">
        <v>113</v>
      </c>
    </row>
    <row r="4" spans="1:1" ht="27.75" x14ac:dyDescent="0.2">
      <c r="A4" s="90"/>
    </row>
    <row r="5" spans="1:1" ht="55.5" x14ac:dyDescent="0.2">
      <c r="A5" s="90" t="s">
        <v>114</v>
      </c>
    </row>
    <row r="6" spans="1:1" ht="27.75" x14ac:dyDescent="0.4">
      <c r="A6" s="109" t="s">
        <v>115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3"/>
  <dimension ref="A1:BN19"/>
  <sheetViews>
    <sheetView workbookViewId="0">
      <pane xSplit="5" ySplit="8" topLeftCell="F9" activePane="bottomRight" state="frozen"/>
      <selection activeCell="C5" sqref="C5:E5"/>
      <selection pane="topRight" activeCell="C5" sqref="C5:E5"/>
      <selection pane="bottomLeft" activeCell="C5" sqref="C5:E5"/>
      <selection pane="bottomRight" activeCell="P22" sqref="P22"/>
    </sheetView>
  </sheetViews>
  <sheetFormatPr defaultColWidth="9.140625" defaultRowHeight="12.75" x14ac:dyDescent="0.2"/>
  <cols>
    <col min="1" max="1" width="3.28515625" style="6" bestFit="1" customWidth="1"/>
    <col min="2" max="2" width="10.140625" style="6" customWidth="1"/>
    <col min="3" max="4" width="22.7109375" style="6" customWidth="1"/>
    <col min="5" max="5" width="4.140625" style="6" hidden="1" customWidth="1"/>
    <col min="6" max="6" width="18.7109375" style="6" customWidth="1"/>
    <col min="7" max="7" width="2.7109375" style="68" customWidth="1"/>
    <col min="8" max="8" width="5.7109375" style="68" customWidth="1"/>
    <col min="9" max="9" width="5.7109375" style="68" hidden="1" customWidth="1"/>
    <col min="10" max="10" width="5.7109375" style="69" hidden="1" customWidth="1"/>
    <col min="11" max="12" width="3.7109375" style="68" customWidth="1"/>
    <col min="13" max="13" width="3" style="68" customWidth="1"/>
    <col min="14" max="14" width="3.85546875" style="70" customWidth="1"/>
    <col min="15" max="15" width="2.7109375" style="71" customWidth="1"/>
    <col min="16" max="16" width="5.7109375" style="71" customWidth="1"/>
    <col min="17" max="17" width="5.7109375" style="71" hidden="1" customWidth="1"/>
    <col min="18" max="18" width="5.7109375" style="72" hidden="1" customWidth="1"/>
    <col min="19" max="20" width="3.7109375" style="71" customWidth="1"/>
    <col min="21" max="21" width="3" style="71" customWidth="1"/>
    <col min="22" max="22" width="3.85546875" style="73" customWidth="1"/>
    <col min="23" max="23" width="2.7109375" style="74" customWidth="1"/>
    <col min="24" max="24" width="5.7109375" style="74" customWidth="1"/>
    <col min="25" max="25" width="5.7109375" style="74" hidden="1" customWidth="1"/>
    <col min="26" max="26" width="5.7109375" style="75" hidden="1" customWidth="1"/>
    <col min="27" max="28" width="3.7109375" style="74" customWidth="1"/>
    <col min="29" max="29" width="3" style="74" customWidth="1"/>
    <col min="30" max="30" width="3.85546875" style="76" customWidth="1"/>
    <col min="31" max="31" width="2.7109375" style="71" hidden="1" customWidth="1"/>
    <col min="32" max="33" width="5.7109375" style="71" hidden="1" customWidth="1"/>
    <col min="34" max="34" width="5.7109375" style="72" hidden="1" customWidth="1"/>
    <col min="35" max="36" width="3.7109375" style="71" hidden="1" customWidth="1"/>
    <col min="37" max="37" width="3" style="71" hidden="1" customWidth="1"/>
    <col min="38" max="38" width="3.85546875" style="73" hidden="1" customWidth="1"/>
    <col min="39" max="39" width="2.7109375" style="74" hidden="1" customWidth="1"/>
    <col min="40" max="41" width="5.7109375" style="74" hidden="1" customWidth="1"/>
    <col min="42" max="42" width="5.7109375" style="75" hidden="1" customWidth="1"/>
    <col min="43" max="44" width="3.7109375" style="74" hidden="1" customWidth="1"/>
    <col min="45" max="45" width="3" style="74" hidden="1" customWidth="1"/>
    <col min="46" max="46" width="3.85546875" style="76" hidden="1" customWidth="1"/>
    <col min="47" max="47" width="2.7109375" style="71" hidden="1" customWidth="1"/>
    <col min="48" max="49" width="5.7109375" style="71" hidden="1" customWidth="1"/>
    <col min="50" max="50" width="5.7109375" style="72" hidden="1" customWidth="1"/>
    <col min="51" max="52" width="3.7109375" style="71" hidden="1" customWidth="1"/>
    <col min="53" max="53" width="3" style="71" hidden="1" customWidth="1"/>
    <col min="54" max="54" width="3.85546875" style="71" hidden="1" customWidth="1"/>
    <col min="55" max="55" width="5.28515625" style="12" customWidth="1"/>
    <col min="56" max="56" width="6.140625" style="12" hidden="1" customWidth="1"/>
    <col min="57" max="57" width="5.28515625" style="12" customWidth="1"/>
    <col min="58" max="58" width="5.28515625" style="12" hidden="1" customWidth="1"/>
    <col min="59" max="60" width="6" style="12" hidden="1" customWidth="1"/>
    <col min="61" max="61" width="6" style="12" customWidth="1"/>
    <col min="62" max="62" width="6" style="12" hidden="1" customWidth="1"/>
    <col min="63" max="63" width="4" style="6" customWidth="1"/>
    <col min="64" max="64" width="4.85546875" style="6" customWidth="1"/>
    <col min="65" max="65" width="5.5703125" style="6" customWidth="1"/>
    <col min="66" max="66" width="17.28515625" style="6" customWidth="1"/>
    <col min="67" max="16384" width="9.140625" style="12"/>
  </cols>
  <sheetData>
    <row r="1" spans="1:66" x14ac:dyDescent="0.2">
      <c r="A1" s="134" t="s">
        <v>8</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6"/>
    </row>
    <row r="2" spans="1:66" ht="12.75" hidden="1" customHeight="1" x14ac:dyDescent="0.2">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
      <c r="A3" s="115" t="s">
        <v>9</v>
      </c>
      <c r="B3" s="117"/>
      <c r="C3" s="137" t="str">
        <f>Instellingen!B3</f>
        <v>Kring Berkel IJssel</v>
      </c>
      <c r="D3" s="138"/>
      <c r="E3" s="139"/>
      <c r="F3" s="115" t="s">
        <v>43</v>
      </c>
      <c r="G3" s="116"/>
      <c r="H3" s="116"/>
      <c r="I3" s="116"/>
      <c r="J3" s="116"/>
      <c r="K3" s="116"/>
      <c r="L3" s="116"/>
      <c r="M3" s="116"/>
      <c r="N3" s="117"/>
      <c r="O3" s="140"/>
      <c r="P3" s="141"/>
      <c r="Q3" s="141"/>
      <c r="R3" s="141"/>
      <c r="S3" s="141"/>
      <c r="T3" s="141"/>
      <c r="U3" s="141"/>
      <c r="V3" s="142"/>
      <c r="W3" s="143"/>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5"/>
      <c r="BC3" s="115" t="s">
        <v>41</v>
      </c>
      <c r="BD3" s="116"/>
      <c r="BE3" s="116"/>
      <c r="BF3" s="116"/>
      <c r="BG3" s="116"/>
      <c r="BH3" s="116"/>
      <c r="BI3" s="116"/>
      <c r="BJ3" s="116"/>
      <c r="BK3" s="117"/>
      <c r="BL3" s="23">
        <f>Instellingen!B6</f>
        <v>3</v>
      </c>
      <c r="BM3" s="143"/>
      <c r="BN3" s="144"/>
    </row>
    <row r="4" spans="1:66" x14ac:dyDescent="0.2">
      <c r="A4" s="115" t="s">
        <v>10</v>
      </c>
      <c r="B4" s="117"/>
      <c r="C4" s="152" t="s">
        <v>32</v>
      </c>
      <c r="D4" s="138"/>
      <c r="E4" s="139"/>
      <c r="F4" s="115" t="s">
        <v>72</v>
      </c>
      <c r="G4" s="116"/>
      <c r="H4" s="116"/>
      <c r="I4" s="116"/>
      <c r="J4" s="116"/>
      <c r="K4" s="116"/>
      <c r="L4" s="116"/>
      <c r="M4" s="116"/>
      <c r="N4" s="117"/>
      <c r="O4" s="112">
        <f>Instellingen!B7</f>
        <v>1</v>
      </c>
      <c r="P4" s="113"/>
      <c r="Q4" s="113"/>
      <c r="R4" s="113"/>
      <c r="S4" s="113"/>
      <c r="T4" s="113"/>
      <c r="U4" s="113"/>
      <c r="V4" s="114"/>
      <c r="W4" s="146"/>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8"/>
      <c r="BC4" s="115"/>
      <c r="BD4" s="116"/>
      <c r="BE4" s="116"/>
      <c r="BF4" s="116"/>
      <c r="BG4" s="116"/>
      <c r="BH4" s="116"/>
      <c r="BI4" s="116"/>
      <c r="BJ4" s="116"/>
      <c r="BK4" s="117"/>
      <c r="BL4" s="23"/>
      <c r="BM4" s="146"/>
      <c r="BN4" s="147"/>
    </row>
    <row r="5" spans="1:66" x14ac:dyDescent="0.2">
      <c r="A5" s="115" t="s">
        <v>11</v>
      </c>
      <c r="B5" s="117"/>
      <c r="C5" s="152"/>
      <c r="D5" s="138"/>
      <c r="E5" s="139"/>
      <c r="F5" s="115" t="s">
        <v>12</v>
      </c>
      <c r="G5" s="116"/>
      <c r="H5" s="116"/>
      <c r="I5" s="116"/>
      <c r="J5" s="116"/>
      <c r="K5" s="116"/>
      <c r="L5" s="116"/>
      <c r="M5" s="116"/>
      <c r="N5" s="117"/>
      <c r="O5" s="112">
        <f>Instellingen!B5</f>
        <v>99</v>
      </c>
      <c r="P5" s="113"/>
      <c r="Q5" s="113"/>
      <c r="R5" s="113"/>
      <c r="S5" s="113"/>
      <c r="T5" s="113"/>
      <c r="U5" s="113"/>
      <c r="V5" s="114"/>
      <c r="W5" s="149"/>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1"/>
      <c r="BC5" s="115" t="s">
        <v>13</v>
      </c>
      <c r="BD5" s="116"/>
      <c r="BE5" s="116"/>
      <c r="BF5" s="116"/>
      <c r="BG5" s="116"/>
      <c r="BH5" s="116"/>
      <c r="BI5" s="116"/>
      <c r="BJ5" s="116"/>
      <c r="BK5" s="117"/>
      <c r="BL5" s="9">
        <v>2</v>
      </c>
      <c r="BM5" s="146"/>
      <c r="BN5" s="147"/>
    </row>
    <row r="6" spans="1:66" ht="12.75" customHeight="1" x14ac:dyDescent="0.2">
      <c r="A6" s="118"/>
      <c r="B6" s="118"/>
      <c r="C6" s="118"/>
      <c r="D6" s="118"/>
      <c r="E6" s="119"/>
      <c r="F6" s="66" t="s">
        <v>14</v>
      </c>
      <c r="G6" s="170" t="s">
        <v>123</v>
      </c>
      <c r="H6" s="123"/>
      <c r="I6" s="123"/>
      <c r="J6" s="123"/>
      <c r="K6" s="123"/>
      <c r="L6" s="123"/>
      <c r="M6" s="123"/>
      <c r="N6" s="124"/>
      <c r="O6" s="171" t="s">
        <v>123</v>
      </c>
      <c r="P6" s="126"/>
      <c r="Q6" s="126"/>
      <c r="R6" s="126"/>
      <c r="S6" s="126"/>
      <c r="T6" s="126"/>
      <c r="U6" s="126"/>
      <c r="V6" s="127"/>
      <c r="W6" s="172" t="s">
        <v>125</v>
      </c>
      <c r="X6" s="129"/>
      <c r="Y6" s="129"/>
      <c r="Z6" s="129"/>
      <c r="AA6" s="129"/>
      <c r="AB6" s="129"/>
      <c r="AC6" s="129"/>
      <c r="AD6" s="130"/>
      <c r="AE6" s="125">
        <f>Instellingen!B39</f>
        <v>0</v>
      </c>
      <c r="AF6" s="126"/>
      <c r="AG6" s="126"/>
      <c r="AH6" s="126"/>
      <c r="AI6" s="126"/>
      <c r="AJ6" s="126"/>
      <c r="AK6" s="126"/>
      <c r="AL6" s="127"/>
      <c r="AM6" s="128">
        <f>Instellingen!B40</f>
        <v>0</v>
      </c>
      <c r="AN6" s="129"/>
      <c r="AO6" s="129"/>
      <c r="AP6" s="129"/>
      <c r="AQ6" s="129"/>
      <c r="AR6" s="129"/>
      <c r="AS6" s="129"/>
      <c r="AT6" s="130"/>
      <c r="AU6" s="125">
        <f>Instellingen!B41</f>
        <v>0</v>
      </c>
      <c r="AV6" s="126"/>
      <c r="AW6" s="126"/>
      <c r="AX6" s="126"/>
      <c r="AY6" s="126"/>
      <c r="AZ6" s="126"/>
      <c r="BA6" s="126"/>
      <c r="BB6" s="127"/>
      <c r="BC6" s="115" t="s">
        <v>34</v>
      </c>
      <c r="BD6" s="116"/>
      <c r="BE6" s="116"/>
      <c r="BF6" s="116"/>
      <c r="BG6" s="116"/>
      <c r="BH6" s="117"/>
      <c r="BI6" s="96" t="s">
        <v>35</v>
      </c>
      <c r="BJ6" s="97"/>
      <c r="BK6" s="98"/>
      <c r="BL6" s="33">
        <v>210</v>
      </c>
      <c r="BM6" s="146"/>
      <c r="BN6" s="147"/>
    </row>
    <row r="7" spans="1:66" ht="12.75" customHeight="1" x14ac:dyDescent="0.2">
      <c r="A7" s="120"/>
      <c r="B7" s="120"/>
      <c r="C7" s="120"/>
      <c r="D7" s="120"/>
      <c r="E7" s="121"/>
      <c r="F7" s="66" t="s">
        <v>15</v>
      </c>
      <c r="G7" s="173" t="s">
        <v>124</v>
      </c>
      <c r="H7" s="132"/>
      <c r="I7" s="132"/>
      <c r="J7" s="132"/>
      <c r="K7" s="132"/>
      <c r="L7" s="132"/>
      <c r="M7" s="132"/>
      <c r="N7" s="133"/>
      <c r="O7" s="174">
        <v>45788</v>
      </c>
      <c r="P7" s="175"/>
      <c r="Q7" s="175"/>
      <c r="R7" s="175"/>
      <c r="S7" s="175"/>
      <c r="T7" s="175"/>
      <c r="U7" s="175"/>
      <c r="V7" s="176"/>
      <c r="W7" s="177">
        <v>45801</v>
      </c>
      <c r="X7" s="129"/>
      <c r="Y7" s="129"/>
      <c r="Z7" s="129"/>
      <c r="AA7" s="129"/>
      <c r="AB7" s="129"/>
      <c r="AC7" s="129"/>
      <c r="AD7" s="130"/>
      <c r="AE7" s="125" t="str">
        <f>Instellingen!C39</f>
        <v xml:space="preserve"> </v>
      </c>
      <c r="AF7" s="126"/>
      <c r="AG7" s="126"/>
      <c r="AH7" s="126"/>
      <c r="AI7" s="126"/>
      <c r="AJ7" s="126"/>
      <c r="AK7" s="126"/>
      <c r="AL7" s="127"/>
      <c r="AM7" s="128" t="str">
        <f>Instellingen!C40</f>
        <v xml:space="preserve"> </v>
      </c>
      <c r="AN7" s="129"/>
      <c r="AO7" s="129"/>
      <c r="AP7" s="129"/>
      <c r="AQ7" s="129"/>
      <c r="AR7" s="129"/>
      <c r="AS7" s="129"/>
      <c r="AT7" s="130"/>
      <c r="AU7" s="125" t="str">
        <f>Instellingen!C41</f>
        <v xml:space="preserve"> </v>
      </c>
      <c r="AV7" s="126"/>
      <c r="AW7" s="126"/>
      <c r="AX7" s="126"/>
      <c r="AY7" s="126"/>
      <c r="AZ7" s="126"/>
      <c r="BA7" s="126"/>
      <c r="BB7" s="127"/>
      <c r="BC7" s="77" t="s">
        <v>71</v>
      </c>
      <c r="BD7" s="5" t="s">
        <v>71</v>
      </c>
      <c r="BE7" s="11" t="s">
        <v>69</v>
      </c>
      <c r="BF7" s="11" t="s">
        <v>69</v>
      </c>
      <c r="BG7" s="11" t="s">
        <v>69</v>
      </c>
      <c r="BH7" s="11" t="s">
        <v>69</v>
      </c>
      <c r="BI7" s="37" t="s">
        <v>70</v>
      </c>
      <c r="BJ7" s="35" t="s">
        <v>70</v>
      </c>
      <c r="BK7" s="13"/>
      <c r="BL7" s="5"/>
      <c r="BM7" s="149"/>
      <c r="BN7" s="150"/>
    </row>
    <row r="8" spans="1:66" ht="25.5" customHeight="1" x14ac:dyDescent="0.2">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
      <c r="B9" s="6" t="s">
        <v>126</v>
      </c>
      <c r="C9" s="6" t="s">
        <v>171</v>
      </c>
      <c r="D9" s="6" t="s">
        <v>127</v>
      </c>
      <c r="E9" s="6" t="s">
        <v>32</v>
      </c>
      <c r="F9" s="6" t="s">
        <v>128</v>
      </c>
      <c r="G9" s="68">
        <v>1</v>
      </c>
      <c r="H9" s="68">
        <v>67.286000000000001</v>
      </c>
      <c r="I9" s="68">
        <v>0</v>
      </c>
      <c r="J9" s="69">
        <f>H9+I9</f>
        <v>67.286000000000001</v>
      </c>
      <c r="K9" s="68">
        <v>70</v>
      </c>
      <c r="L9" s="68">
        <v>70</v>
      </c>
      <c r="M9" s="68">
        <v>1</v>
      </c>
      <c r="N9" s="70">
        <v>1</v>
      </c>
      <c r="O9" s="71">
        <v>1</v>
      </c>
      <c r="P9" s="71">
        <v>67</v>
      </c>
      <c r="Q9" s="71">
        <v>0</v>
      </c>
      <c r="R9" s="72">
        <f>P9+Q9</f>
        <v>67</v>
      </c>
      <c r="S9" s="71">
        <v>70</v>
      </c>
      <c r="T9" s="71">
        <v>75</v>
      </c>
      <c r="U9" s="71">
        <v>1</v>
      </c>
      <c r="V9" s="73">
        <v>1</v>
      </c>
      <c r="Z9" s="75">
        <f>X9+Y9</f>
        <v>0</v>
      </c>
      <c r="BC9" s="12">
        <f>N9+V9+AD9+AL9+AT9+BB9</f>
        <v>2</v>
      </c>
      <c r="BD9" s="12">
        <f>J9+R9+Z9+AH9+AP9+AX9</f>
        <v>134.286</v>
      </c>
      <c r="BE9" s="38"/>
      <c r="BF9"/>
      <c r="BG9" s="12">
        <v>0</v>
      </c>
      <c r="BH9" s="12">
        <v>0</v>
      </c>
      <c r="BI9" s="38">
        <f>BC9-BE9-BF9</f>
        <v>2</v>
      </c>
      <c r="BJ9" s="12">
        <f>BD9-BG9-BH9</f>
        <v>134.286</v>
      </c>
    </row>
    <row r="10" spans="1:66" x14ac:dyDescent="0.2">
      <c r="B10" s="6" t="s">
        <v>129</v>
      </c>
      <c r="C10" s="6" t="s">
        <v>172</v>
      </c>
      <c r="D10" s="6" t="s">
        <v>130</v>
      </c>
      <c r="E10" s="6" t="s">
        <v>32</v>
      </c>
      <c r="F10" s="6" t="s">
        <v>131</v>
      </c>
      <c r="G10" s="68">
        <v>1</v>
      </c>
      <c r="H10" s="68">
        <v>65.429000000000002</v>
      </c>
      <c r="I10" s="68">
        <v>0</v>
      </c>
      <c r="J10" s="69">
        <f>H10+I10</f>
        <v>65.429000000000002</v>
      </c>
      <c r="K10" s="68">
        <v>70</v>
      </c>
      <c r="L10" s="68">
        <v>70</v>
      </c>
      <c r="M10" s="68">
        <v>2</v>
      </c>
      <c r="N10" s="70">
        <v>2</v>
      </c>
      <c r="O10" s="71">
        <v>1</v>
      </c>
      <c r="P10" s="71">
        <v>66.713999999999999</v>
      </c>
      <c r="Q10" s="71">
        <v>0</v>
      </c>
      <c r="R10" s="72">
        <f>P10+Q10</f>
        <v>66.713999999999999</v>
      </c>
      <c r="S10" s="71">
        <v>70</v>
      </c>
      <c r="T10" s="71">
        <v>75</v>
      </c>
      <c r="U10" s="71">
        <v>2</v>
      </c>
      <c r="V10" s="73">
        <v>2</v>
      </c>
      <c r="Z10" s="75">
        <f>X10+Y10</f>
        <v>0</v>
      </c>
      <c r="BC10" s="12">
        <f>N10+V10+AD10+AL10+AT10+BB10</f>
        <v>4</v>
      </c>
      <c r="BD10" s="12">
        <f>J10+R10+Z10+AH10+AP10+AX10</f>
        <v>132.143</v>
      </c>
      <c r="BE10" s="38"/>
      <c r="BF10"/>
      <c r="BG10" s="12">
        <v>0</v>
      </c>
      <c r="BH10" s="12">
        <v>0</v>
      </c>
      <c r="BI10" s="38">
        <f>BC10-BE10-BF10</f>
        <v>4</v>
      </c>
      <c r="BJ10" s="12">
        <f>BD10-BG10-BH10</f>
        <v>132.143</v>
      </c>
    </row>
    <row r="11" spans="1:66" x14ac:dyDescent="0.2">
      <c r="B11" s="6" t="s">
        <v>135</v>
      </c>
      <c r="C11" s="6" t="s">
        <v>174</v>
      </c>
      <c r="D11" s="6" t="s">
        <v>136</v>
      </c>
      <c r="E11" s="6" t="s">
        <v>32</v>
      </c>
      <c r="F11" s="6" t="s">
        <v>137</v>
      </c>
      <c r="G11" s="68">
        <v>1</v>
      </c>
      <c r="H11" s="68">
        <v>64.570999999999998</v>
      </c>
      <c r="I11" s="68">
        <v>0</v>
      </c>
      <c r="J11" s="69">
        <f>H11+I11</f>
        <v>64.570999999999998</v>
      </c>
      <c r="K11" s="68">
        <v>65</v>
      </c>
      <c r="L11" s="68">
        <v>70</v>
      </c>
      <c r="M11" s="68">
        <v>3</v>
      </c>
      <c r="N11" s="70">
        <v>3</v>
      </c>
      <c r="O11" s="71">
        <v>1</v>
      </c>
      <c r="P11" s="71">
        <v>62.286000000000001</v>
      </c>
      <c r="Q11" s="71">
        <v>0</v>
      </c>
      <c r="R11" s="72">
        <f>P11+Q11</f>
        <v>62.286000000000001</v>
      </c>
      <c r="S11" s="71">
        <v>60</v>
      </c>
      <c r="T11" s="71">
        <v>70</v>
      </c>
      <c r="U11" s="71">
        <v>3</v>
      </c>
      <c r="V11" s="73">
        <v>3</v>
      </c>
      <c r="Z11" s="75">
        <f>X11+Y11</f>
        <v>0</v>
      </c>
      <c r="BC11" s="12">
        <f>N11+V11+AD11+AL11+AT11+BB11</f>
        <v>6</v>
      </c>
      <c r="BD11" s="12">
        <f>J11+R11+Z11+AH11+AP11+AX11</f>
        <v>126.857</v>
      </c>
      <c r="BE11" s="38"/>
      <c r="BF11"/>
      <c r="BG11" s="12">
        <v>0</v>
      </c>
      <c r="BH11" s="12">
        <v>0</v>
      </c>
      <c r="BI11" s="38">
        <f>BC11-BE11-BF11</f>
        <v>6</v>
      </c>
      <c r="BJ11" s="12">
        <f>BD11-BG11-BH11</f>
        <v>126.857</v>
      </c>
    </row>
    <row r="12" spans="1:66" x14ac:dyDescent="0.2">
      <c r="B12" s="6" t="s">
        <v>138</v>
      </c>
      <c r="C12" s="6" t="s">
        <v>175</v>
      </c>
      <c r="D12" s="6" t="s">
        <v>139</v>
      </c>
      <c r="E12" s="6" t="s">
        <v>32</v>
      </c>
      <c r="F12" s="6" t="s">
        <v>140</v>
      </c>
      <c r="G12" s="68">
        <v>1</v>
      </c>
      <c r="H12" s="68">
        <v>63.429000000000002</v>
      </c>
      <c r="I12" s="68">
        <v>0</v>
      </c>
      <c r="J12" s="69">
        <f>H12+I12</f>
        <v>63.429000000000002</v>
      </c>
      <c r="K12" s="68">
        <v>70</v>
      </c>
      <c r="L12" s="68">
        <v>70</v>
      </c>
      <c r="M12" s="68">
        <v>4</v>
      </c>
      <c r="N12" s="70">
        <v>4</v>
      </c>
      <c r="O12" s="71">
        <v>1</v>
      </c>
      <c r="P12" s="71">
        <v>59.429000000000002</v>
      </c>
      <c r="Q12" s="71">
        <v>0</v>
      </c>
      <c r="R12" s="72">
        <f>P12+Q12</f>
        <v>59.429000000000002</v>
      </c>
      <c r="S12" s="71">
        <v>50</v>
      </c>
      <c r="T12" s="71">
        <v>60</v>
      </c>
      <c r="U12" s="71">
        <v>4</v>
      </c>
      <c r="V12" s="73">
        <v>4</v>
      </c>
      <c r="Z12" s="75">
        <f>X12+Y12</f>
        <v>0</v>
      </c>
      <c r="BC12" s="12">
        <f>N12+V12+AD12+AL12+AT12+BB12</f>
        <v>8</v>
      </c>
      <c r="BD12" s="12">
        <f>J12+R12+Z12+AH12+AP12+AX12</f>
        <v>122.858</v>
      </c>
      <c r="BE12" s="38"/>
      <c r="BF12"/>
      <c r="BG12" s="12">
        <v>0</v>
      </c>
      <c r="BH12" s="12">
        <v>0</v>
      </c>
      <c r="BI12" s="38">
        <f>BC12-BE12-BF12</f>
        <v>8</v>
      </c>
      <c r="BJ12" s="12">
        <f>BD12-BG12-BH12</f>
        <v>122.858</v>
      </c>
    </row>
    <row r="13" spans="1:66" x14ac:dyDescent="0.2">
      <c r="B13" s="6" t="s">
        <v>141</v>
      </c>
      <c r="C13" s="6" t="s">
        <v>176</v>
      </c>
      <c r="D13" s="6" t="s">
        <v>142</v>
      </c>
      <c r="E13" s="6" t="s">
        <v>32</v>
      </c>
      <c r="F13" s="6" t="s">
        <v>137</v>
      </c>
      <c r="G13" s="68">
        <v>1</v>
      </c>
      <c r="H13" s="68">
        <v>63</v>
      </c>
      <c r="I13" s="68">
        <v>0</v>
      </c>
      <c r="J13" s="69">
        <f>H13+I13</f>
        <v>63</v>
      </c>
      <c r="K13" s="68">
        <v>65</v>
      </c>
      <c r="L13" s="68">
        <v>70</v>
      </c>
      <c r="M13" s="68">
        <v>5</v>
      </c>
      <c r="N13" s="70">
        <v>5</v>
      </c>
      <c r="O13" s="71">
        <v>1</v>
      </c>
      <c r="P13" s="71">
        <v>58.713999999999999</v>
      </c>
      <c r="Q13" s="71">
        <v>0</v>
      </c>
      <c r="R13" s="72">
        <f>P13+Q13</f>
        <v>58.713999999999999</v>
      </c>
      <c r="S13" s="71">
        <v>60</v>
      </c>
      <c r="T13" s="71">
        <v>65</v>
      </c>
      <c r="U13" s="71">
        <v>5</v>
      </c>
      <c r="V13" s="73">
        <v>5</v>
      </c>
      <c r="Z13" s="75">
        <f>X13+Y13</f>
        <v>0</v>
      </c>
      <c r="BC13" s="12">
        <f>N13+V13+AD13+AL13+AT13+BB13</f>
        <v>10</v>
      </c>
      <c r="BD13" s="12">
        <f>J13+R13+Z13+AH13+AP13+AX13</f>
        <v>121.714</v>
      </c>
      <c r="BE13" s="38"/>
      <c r="BF13"/>
      <c r="BG13" s="12">
        <v>0</v>
      </c>
      <c r="BH13" s="12">
        <v>0</v>
      </c>
      <c r="BI13" s="38">
        <f>BC13-BE13-BF13</f>
        <v>10</v>
      </c>
      <c r="BJ13" s="12">
        <f>BD13-BG13-BH13</f>
        <v>121.714</v>
      </c>
    </row>
    <row r="14" spans="1:66" x14ac:dyDescent="0.2">
      <c r="C14" s="6" t="s">
        <v>313</v>
      </c>
      <c r="D14" s="6" t="s">
        <v>312</v>
      </c>
      <c r="E14" s="6" t="s">
        <v>32</v>
      </c>
      <c r="F14" s="6" t="s">
        <v>195</v>
      </c>
      <c r="J14" s="69">
        <f>H14+I14</f>
        <v>0</v>
      </c>
      <c r="O14" s="71">
        <v>1</v>
      </c>
      <c r="P14" s="71">
        <v>58.713999999999999</v>
      </c>
      <c r="Q14" s="71">
        <v>0</v>
      </c>
      <c r="R14" s="72">
        <f>P14+Q14</f>
        <v>58.713999999999999</v>
      </c>
      <c r="S14" s="71">
        <v>60</v>
      </c>
      <c r="T14" s="71">
        <v>65</v>
      </c>
      <c r="U14" s="71">
        <v>5</v>
      </c>
      <c r="V14" s="73">
        <v>5</v>
      </c>
      <c r="Z14" s="75">
        <f>X14+Y14</f>
        <v>0</v>
      </c>
      <c r="BC14" s="12">
        <f>N14+V14+AD14+AL14+AT14+BB14</f>
        <v>5</v>
      </c>
      <c r="BD14" s="12">
        <f>J14+R14+Z14+AH14+AP14+AX14</f>
        <v>58.713999999999999</v>
      </c>
      <c r="BI14" s="38">
        <f>BC14-BE14-BF14</f>
        <v>5</v>
      </c>
      <c r="BJ14" s="12">
        <f>BD14-BG14-BH14</f>
        <v>58.713999999999999</v>
      </c>
    </row>
    <row r="15" spans="1:66" x14ac:dyDescent="0.2">
      <c r="B15" s="6" t="s">
        <v>145</v>
      </c>
      <c r="C15" s="6" t="s">
        <v>178</v>
      </c>
      <c r="D15" s="6" t="s">
        <v>146</v>
      </c>
      <c r="E15" s="6" t="s">
        <v>32</v>
      </c>
      <c r="F15" s="6" t="s">
        <v>140</v>
      </c>
      <c r="G15" s="68">
        <v>1</v>
      </c>
      <c r="H15" s="68">
        <v>60.856999999999999</v>
      </c>
      <c r="I15" s="68">
        <v>0</v>
      </c>
      <c r="J15" s="69">
        <f>H15+I15</f>
        <v>60.856999999999999</v>
      </c>
      <c r="K15" s="68">
        <v>60</v>
      </c>
      <c r="L15" s="68">
        <v>70</v>
      </c>
      <c r="M15" s="68">
        <v>7</v>
      </c>
      <c r="N15" s="70">
        <v>7</v>
      </c>
      <c r="O15" s="71">
        <v>1</v>
      </c>
      <c r="P15" s="71">
        <v>57.429000000000002</v>
      </c>
      <c r="Q15" s="71">
        <v>0</v>
      </c>
      <c r="R15" s="72">
        <f>P15+Q15</f>
        <v>57.429000000000002</v>
      </c>
      <c r="S15" s="71">
        <v>50</v>
      </c>
      <c r="T15" s="71">
        <v>60</v>
      </c>
      <c r="U15" s="71">
        <v>7</v>
      </c>
      <c r="V15" s="73">
        <v>7</v>
      </c>
      <c r="Z15" s="75">
        <f>X15+Y15</f>
        <v>0</v>
      </c>
      <c r="BC15" s="12">
        <f>N15+V15+AD15+AL15+AT15+BB15</f>
        <v>14</v>
      </c>
      <c r="BD15" s="12">
        <f>J15+R15+Z15+AH15+AP15+AX15</f>
        <v>118.286</v>
      </c>
      <c r="BE15" s="38"/>
      <c r="BF15"/>
      <c r="BG15" s="12">
        <v>0</v>
      </c>
      <c r="BH15" s="12">
        <v>0</v>
      </c>
      <c r="BI15" s="38">
        <f>BC15-BE15-BF15</f>
        <v>14</v>
      </c>
      <c r="BJ15" s="12">
        <f>BD15-BG15-BH15</f>
        <v>118.286</v>
      </c>
    </row>
    <row r="16" spans="1:66" x14ac:dyDescent="0.2">
      <c r="B16" s="6" t="s">
        <v>154</v>
      </c>
      <c r="C16" s="6" t="s">
        <v>181</v>
      </c>
      <c r="D16" s="6" t="s">
        <v>155</v>
      </c>
      <c r="E16" s="6" t="s">
        <v>32</v>
      </c>
      <c r="F16" s="6" t="s">
        <v>151</v>
      </c>
      <c r="G16" s="68">
        <v>1</v>
      </c>
      <c r="H16" s="68">
        <v>59.429000000000002</v>
      </c>
      <c r="I16" s="68">
        <v>0</v>
      </c>
      <c r="J16" s="69">
        <f>H16+I16</f>
        <v>59.429000000000002</v>
      </c>
      <c r="K16" s="68">
        <v>60</v>
      </c>
      <c r="L16" s="68">
        <v>65</v>
      </c>
      <c r="M16" s="68">
        <v>9</v>
      </c>
      <c r="N16" s="70">
        <v>9</v>
      </c>
      <c r="O16" s="71">
        <v>1</v>
      </c>
      <c r="P16" s="71">
        <v>0</v>
      </c>
      <c r="Q16" s="71">
        <v>0</v>
      </c>
      <c r="R16" s="72">
        <f>P16+Q16</f>
        <v>0</v>
      </c>
      <c r="U16" s="71">
        <v>8</v>
      </c>
      <c r="V16" s="73">
        <v>90</v>
      </c>
      <c r="Z16" s="75">
        <f>X16+Y16</f>
        <v>0</v>
      </c>
      <c r="BC16" s="12">
        <f>N16+V16+AD16+AL16+AT16+BB16</f>
        <v>99</v>
      </c>
      <c r="BD16" s="12">
        <f>J16+R16+Z16+AH16+AP16+AX16</f>
        <v>59.429000000000002</v>
      </c>
      <c r="BE16" s="38"/>
      <c r="BF16"/>
      <c r="BG16" s="12">
        <v>0</v>
      </c>
      <c r="BH16" s="12">
        <v>0</v>
      </c>
      <c r="BI16" s="38">
        <f>BC16-BE16-BF16</f>
        <v>99</v>
      </c>
      <c r="BJ16" s="12">
        <f>BD16-BG16-BH16</f>
        <v>59.429000000000002</v>
      </c>
    </row>
    <row r="17" spans="2:62" x14ac:dyDescent="0.2">
      <c r="B17" s="6" t="s">
        <v>143</v>
      </c>
      <c r="C17" s="6" t="s">
        <v>177</v>
      </c>
      <c r="D17" s="6" t="s">
        <v>144</v>
      </c>
      <c r="E17" s="6" t="s">
        <v>32</v>
      </c>
      <c r="F17" s="6" t="s">
        <v>137</v>
      </c>
      <c r="G17" s="68">
        <v>1</v>
      </c>
      <c r="H17" s="68">
        <v>62.143000000000001</v>
      </c>
      <c r="I17" s="68">
        <v>0</v>
      </c>
      <c r="J17" s="69">
        <f>H17+I17</f>
        <v>62.143000000000001</v>
      </c>
      <c r="K17" s="68">
        <v>60</v>
      </c>
      <c r="L17" s="68">
        <v>65</v>
      </c>
      <c r="M17" s="68">
        <v>6</v>
      </c>
      <c r="N17" s="70">
        <v>6</v>
      </c>
      <c r="Q17" s="71">
        <v>0</v>
      </c>
      <c r="R17" s="72">
        <f>P17+Q17</f>
        <v>0</v>
      </c>
      <c r="Z17" s="75">
        <f>X17+Y17</f>
        <v>0</v>
      </c>
      <c r="BC17" s="12">
        <f>N17+V17+AD17+AL17+AT17+BB17</f>
        <v>6</v>
      </c>
      <c r="BD17" s="12">
        <f>J17+R17+Z17+AH17+AP17+AX17</f>
        <v>62.143000000000001</v>
      </c>
      <c r="BE17" s="38"/>
      <c r="BF17"/>
      <c r="BG17" s="12">
        <v>0</v>
      </c>
      <c r="BH17" s="12">
        <v>0</v>
      </c>
      <c r="BI17" s="38">
        <f>BC17-BE17-BF17</f>
        <v>6</v>
      </c>
      <c r="BJ17" s="12">
        <f>BD17-BG17-BH17</f>
        <v>62.143000000000001</v>
      </c>
    </row>
    <row r="18" spans="2:62" x14ac:dyDescent="0.2">
      <c r="B18" s="6" t="s">
        <v>149</v>
      </c>
      <c r="C18" s="6" t="s">
        <v>179</v>
      </c>
      <c r="D18" s="6" t="s">
        <v>150</v>
      </c>
      <c r="E18" s="6" t="s">
        <v>32</v>
      </c>
      <c r="F18" s="6" t="s">
        <v>151</v>
      </c>
      <c r="G18" s="68">
        <v>1</v>
      </c>
      <c r="H18" s="68">
        <v>60.429000000000002</v>
      </c>
      <c r="I18" s="68">
        <v>0</v>
      </c>
      <c r="J18" s="69">
        <f>H18+I18</f>
        <v>60.429000000000002</v>
      </c>
      <c r="K18" s="68">
        <v>60</v>
      </c>
      <c r="L18" s="68">
        <v>60</v>
      </c>
      <c r="M18" s="68">
        <v>8</v>
      </c>
      <c r="N18" s="70">
        <v>8</v>
      </c>
      <c r="Q18" s="71">
        <v>0</v>
      </c>
      <c r="R18" s="72">
        <f>P18+Q18</f>
        <v>0</v>
      </c>
      <c r="Z18" s="75">
        <f>X18+Y18</f>
        <v>0</v>
      </c>
      <c r="BC18" s="12">
        <f>N18+V18+AD18+AL18+AT18+BB18</f>
        <v>8</v>
      </c>
      <c r="BD18" s="12">
        <f>J18+R18+Z18+AH18+AP18+AX18</f>
        <v>60.429000000000002</v>
      </c>
      <c r="BE18" s="38"/>
      <c r="BF18"/>
      <c r="BG18" s="12">
        <v>0</v>
      </c>
      <c r="BH18" s="12">
        <v>0</v>
      </c>
      <c r="BI18" s="38">
        <f>BC18-BE18-BF18</f>
        <v>8</v>
      </c>
      <c r="BJ18" s="12">
        <f>BD18-BG18-BH18</f>
        <v>60.429000000000002</v>
      </c>
    </row>
    <row r="19" spans="2:62" x14ac:dyDescent="0.2">
      <c r="B19" s="6" t="s">
        <v>156</v>
      </c>
      <c r="C19" s="6" t="s">
        <v>182</v>
      </c>
      <c r="D19" s="6" t="s">
        <v>157</v>
      </c>
      <c r="E19" s="6" t="s">
        <v>32</v>
      </c>
      <c r="F19" s="6" t="s">
        <v>158</v>
      </c>
      <c r="G19" s="68">
        <v>1</v>
      </c>
      <c r="H19" s="68">
        <v>57.856999999999999</v>
      </c>
      <c r="I19" s="68">
        <v>0</v>
      </c>
      <c r="J19" s="69">
        <f>H19+I19</f>
        <v>57.856999999999999</v>
      </c>
      <c r="K19" s="68">
        <v>60</v>
      </c>
      <c r="L19" s="68">
        <v>65</v>
      </c>
      <c r="M19" s="68">
        <v>10</v>
      </c>
      <c r="N19" s="70">
        <v>10</v>
      </c>
      <c r="Q19" s="71">
        <v>0</v>
      </c>
      <c r="R19" s="72">
        <f>P19+Q19</f>
        <v>0</v>
      </c>
      <c r="Z19" s="75">
        <f>X19+Y19</f>
        <v>0</v>
      </c>
      <c r="BC19" s="12">
        <f>N19+V19+AD19+AL19+AT19+BB19</f>
        <v>10</v>
      </c>
      <c r="BD19" s="12">
        <f>J19+R19+Z19+AH19+AP19+AX19</f>
        <v>57.856999999999999</v>
      </c>
      <c r="BE19" s="38"/>
      <c r="BF19"/>
      <c r="BG19" s="12">
        <v>0</v>
      </c>
      <c r="BH19" s="12">
        <v>0</v>
      </c>
      <c r="BI19" s="38">
        <f>BC19-BE19-BF19</f>
        <v>10</v>
      </c>
      <c r="BJ19" s="12">
        <f>BD19-BG19-BH19</f>
        <v>57.856999999999999</v>
      </c>
    </row>
  </sheetData>
  <sheetProtection sheet="1" objects="1" scenarios="1"/>
  <sortState xmlns:xlrd2="http://schemas.microsoft.com/office/spreadsheetml/2017/richdata2" ref="A9:XFD20">
    <sortCondition ref="O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456 AV9:AW65456 P9:Q65456 X9:Y65456 AF9:AG65456 AN9:AO65456">
    <cfRule type="cellIs" dxfId="2" priority="1" stopIfTrue="1" operator="greaterThanOrEqual">
      <formula>$BL$6</formula>
    </cfRule>
  </conditionalFormatting>
  <dataValidations count="9">
    <dataValidation type="list" allowBlank="1" showInputMessage="1" showErrorMessage="1" sqref="BM1:BM2 BM9:BM65456" xr:uid="{00000000-0002-0000-0900-000001000000}">
      <formula1>"ja,nee"</formula1>
    </dataValidation>
    <dataValidation operator="lessThanOrEqual" allowBlank="1" showInputMessage="1" showErrorMessage="1" sqref="Z8:Z19 AH8 AP8 AX8 BC9:BD19 J1:J2 R1:R2 AX1:AX2 AP1:AP2 AH1:AH2 Z1:Z2 BC1:BK8 BL1:BL4 BL7:BL8 R8:R19 J8:J19 BE9:BE18 BI9:BJ19" xr:uid="{00000000-0002-0000-0900-000002000000}"/>
    <dataValidation type="decimal" allowBlank="1" showInputMessage="1" showErrorMessage="1" sqref="H1:I2 P1:Q2 AV1:AW2 AN1:AO2 AF1:AG2 X1:Y2 H8:I65456 X8:Y65456 P8:Q65456 AF8:AG65456 AN8:AO65456 AV8:AW65456" xr:uid="{00000000-0002-0000-0900-000003000000}">
      <formula1>0</formula1>
      <formula2>400</formula2>
    </dataValidation>
    <dataValidation type="decimal" allowBlank="1" showInputMessage="1" showErrorMessage="1" sqref="K1:L2 S1:T2 AY1:AZ2 AQ1:AR2 AI1:AJ2 AA1:AB2 K8:L65456 AA8:AB65456 S8:T65456 AI8:AJ65456 AQ8:AR65456 AY8:AZ65456" xr:uid="{00000000-0002-0000-0900-000004000000}">
      <formula1>0</formula1>
      <formula2>99</formula2>
    </dataValidation>
    <dataValidation type="whole" allowBlank="1" showInputMessage="1" showErrorMessage="1" sqref="M1:N2 U1:V2 BA1:BB2 AS1:AT2 AK1:AL2 AC1:AD2 M8:N65456 AC8:AD65456 U8:V65456 AK8:AL65456 AS8:AT65456 BA8:BB65456" xr:uid="{00000000-0002-0000-0900-000005000000}">
      <formula1>0</formula1>
      <formula2>999</formula2>
    </dataValidation>
    <dataValidation type="whole" operator="lessThanOrEqual" allowBlank="1" showInputMessage="1" showErrorMessage="1" sqref="BL6" xr:uid="{00000000-0002-0000-0900-000006000000}">
      <formula1>400</formula1>
    </dataValidation>
    <dataValidation type="whole" operator="lessThanOrEqual" allowBlank="1" showInputMessage="1" showErrorMessage="1" sqref="BL5" xr:uid="{00000000-0002-0000-0900-000007000000}">
      <formula1>99</formula1>
    </dataValidation>
    <dataValidation type="whole" allowBlank="1" showInputMessage="1" showErrorMessage="1" sqref="O3:V3" xr:uid="{00000000-0002-0000-0900-000008000000}">
      <formula1>0</formula1>
      <formula2>99</formula2>
    </dataValidation>
    <dataValidation type="decimal" operator="lessThanOrEqual" allowBlank="1" showInputMessage="1" showErrorMessage="1" sqref="BG9:BH18 J20:J65456 Z20:Z65456 R20:R65456 AH9:AH65456 AP9:AP65456 AX9:AX65456 BC20:BD65456 BE19:BH65456 BK9:BL65456 BI20:BJ65456" xr:uid="{00000000-0002-0000-0900-000000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3105"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303106"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3107"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303108"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303109"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303110"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303111"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3112"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303113"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303114"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303115"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303116"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303117"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303118"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303119"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303120"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303121"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303122"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303123"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303124"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303125"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303126"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303127"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303128"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303129"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303130"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84"/>
  <dimension ref="A1:BN13"/>
  <sheetViews>
    <sheetView tabSelected="1" workbookViewId="0">
      <pane xSplit="5" ySplit="8" topLeftCell="F9" activePane="bottomRight" state="frozen"/>
      <selection activeCell="C5" sqref="C5:E5"/>
      <selection pane="topRight" activeCell="C5" sqref="C5:E5"/>
      <selection pane="bottomLeft" activeCell="C5" sqref="C5:E5"/>
      <selection pane="bottomRight" activeCell="C13" sqref="C13"/>
    </sheetView>
  </sheetViews>
  <sheetFormatPr defaultColWidth="9.140625" defaultRowHeight="12.75" x14ac:dyDescent="0.2"/>
  <cols>
    <col min="1" max="1" width="3.28515625" style="6" bestFit="1" customWidth="1"/>
    <col min="2" max="2" width="10.140625" style="6" customWidth="1"/>
    <col min="3" max="4" width="22.7109375" style="6" customWidth="1"/>
    <col min="5" max="5" width="4.140625" style="6" hidden="1" customWidth="1"/>
    <col min="6" max="6" width="18.7109375" style="6" customWidth="1"/>
    <col min="7" max="7" width="2.7109375" style="68" customWidth="1"/>
    <col min="8" max="8" width="5.7109375" style="68" customWidth="1"/>
    <col min="9" max="9" width="5.7109375" style="68" hidden="1" customWidth="1"/>
    <col min="10" max="10" width="5.7109375" style="69" hidden="1" customWidth="1"/>
    <col min="11" max="12" width="3.7109375" style="68" customWidth="1"/>
    <col min="13" max="13" width="3" style="68" customWidth="1"/>
    <col min="14" max="14" width="3.85546875" style="70" customWidth="1"/>
    <col min="15" max="15" width="2.7109375" style="71" customWidth="1"/>
    <col min="16" max="16" width="5.7109375" style="71" customWidth="1"/>
    <col min="17" max="17" width="5.7109375" style="71" hidden="1" customWidth="1"/>
    <col min="18" max="18" width="5.7109375" style="72" hidden="1" customWidth="1"/>
    <col min="19" max="20" width="3.7109375" style="71" customWidth="1"/>
    <col min="21" max="21" width="3" style="71" customWidth="1"/>
    <col min="22" max="22" width="3.85546875" style="73" customWidth="1"/>
    <col min="23" max="23" width="2.7109375" style="74" customWidth="1"/>
    <col min="24" max="24" width="5.7109375" style="74" customWidth="1"/>
    <col min="25" max="25" width="5.7109375" style="74" hidden="1" customWidth="1"/>
    <col min="26" max="26" width="5.7109375" style="75" hidden="1" customWidth="1"/>
    <col min="27" max="28" width="3.7109375" style="74" customWidth="1"/>
    <col min="29" max="29" width="3" style="74" customWidth="1"/>
    <col min="30" max="30" width="3.85546875" style="76" customWidth="1"/>
    <col min="31" max="31" width="2.7109375" style="71" hidden="1" customWidth="1"/>
    <col min="32" max="33" width="5.7109375" style="71" hidden="1" customWidth="1"/>
    <col min="34" max="34" width="5.7109375" style="72" hidden="1" customWidth="1"/>
    <col min="35" max="36" width="3.7109375" style="71" hidden="1" customWidth="1"/>
    <col min="37" max="37" width="3" style="71" hidden="1" customWidth="1"/>
    <col min="38" max="38" width="3.85546875" style="73" hidden="1" customWidth="1"/>
    <col min="39" max="39" width="2.7109375" style="74" hidden="1" customWidth="1"/>
    <col min="40" max="41" width="5.7109375" style="74" hidden="1" customWidth="1"/>
    <col min="42" max="42" width="5.7109375" style="75" hidden="1" customWidth="1"/>
    <col min="43" max="44" width="3.7109375" style="74" hidden="1" customWidth="1"/>
    <col min="45" max="45" width="3" style="74" hidden="1" customWidth="1"/>
    <col min="46" max="46" width="3.85546875" style="76" hidden="1" customWidth="1"/>
    <col min="47" max="47" width="2.7109375" style="71" hidden="1" customWidth="1"/>
    <col min="48" max="49" width="5.7109375" style="71" hidden="1" customWidth="1"/>
    <col min="50" max="50" width="5.7109375" style="72" hidden="1" customWidth="1"/>
    <col min="51" max="52" width="3.7109375" style="71" hidden="1" customWidth="1"/>
    <col min="53" max="53" width="3" style="71" hidden="1" customWidth="1"/>
    <col min="54" max="54" width="3.85546875" style="71" hidden="1" customWidth="1"/>
    <col min="55" max="55" width="5.28515625" style="12" customWidth="1"/>
    <col min="56" max="56" width="6.140625" style="12" hidden="1" customWidth="1"/>
    <col min="57" max="57" width="5.28515625" style="12" customWidth="1"/>
    <col min="58" max="58" width="5.28515625" style="12" hidden="1" customWidth="1"/>
    <col min="59" max="60" width="6" style="12" hidden="1" customWidth="1"/>
    <col min="61" max="61" width="6" style="12" customWidth="1"/>
    <col min="62" max="62" width="6" style="12" hidden="1" customWidth="1"/>
    <col min="63" max="63" width="4" style="6" customWidth="1"/>
    <col min="64" max="64" width="4.85546875" style="6" customWidth="1"/>
    <col min="65" max="65" width="5.5703125" style="6" customWidth="1"/>
    <col min="66" max="66" width="17.28515625" style="6" customWidth="1"/>
    <col min="67" max="16384" width="9.140625" style="12"/>
  </cols>
  <sheetData>
    <row r="1" spans="1:66" x14ac:dyDescent="0.2">
      <c r="A1" s="134" t="s">
        <v>8</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6"/>
    </row>
    <row r="2" spans="1:66" ht="12.75" hidden="1" customHeight="1" x14ac:dyDescent="0.2">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
      <c r="A3" s="115" t="s">
        <v>9</v>
      </c>
      <c r="B3" s="117"/>
      <c r="C3" s="137" t="str">
        <f>Instellingen!B3</f>
        <v>Kring Berkel IJssel</v>
      </c>
      <c r="D3" s="138"/>
      <c r="E3" s="139"/>
      <c r="F3" s="115" t="s">
        <v>43</v>
      </c>
      <c r="G3" s="116"/>
      <c r="H3" s="116"/>
      <c r="I3" s="116"/>
      <c r="J3" s="116"/>
      <c r="K3" s="116"/>
      <c r="L3" s="116"/>
      <c r="M3" s="116"/>
      <c r="N3" s="117"/>
      <c r="O3" s="140"/>
      <c r="P3" s="141"/>
      <c r="Q3" s="141"/>
      <c r="R3" s="141"/>
      <c r="S3" s="141"/>
      <c r="T3" s="141"/>
      <c r="U3" s="141"/>
      <c r="V3" s="142"/>
      <c r="W3" s="143"/>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5"/>
      <c r="BC3" s="115" t="s">
        <v>41</v>
      </c>
      <c r="BD3" s="116"/>
      <c r="BE3" s="116"/>
      <c r="BF3" s="116"/>
      <c r="BG3" s="116"/>
      <c r="BH3" s="116"/>
      <c r="BI3" s="116"/>
      <c r="BJ3" s="116"/>
      <c r="BK3" s="117"/>
      <c r="BL3" s="23">
        <f>Instellingen!B6</f>
        <v>3</v>
      </c>
      <c r="BM3" s="143"/>
      <c r="BN3" s="144"/>
    </row>
    <row r="4" spans="1:66" x14ac:dyDescent="0.2">
      <c r="A4" s="115" t="s">
        <v>10</v>
      </c>
      <c r="B4" s="117"/>
      <c r="C4" s="152" t="s">
        <v>33</v>
      </c>
      <c r="D4" s="138"/>
      <c r="E4" s="139"/>
      <c r="F4" s="115" t="s">
        <v>72</v>
      </c>
      <c r="G4" s="116"/>
      <c r="H4" s="116"/>
      <c r="I4" s="116"/>
      <c r="J4" s="116"/>
      <c r="K4" s="116"/>
      <c r="L4" s="116"/>
      <c r="M4" s="116"/>
      <c r="N4" s="117"/>
      <c r="O4" s="112">
        <f>Instellingen!B7</f>
        <v>1</v>
      </c>
      <c r="P4" s="113"/>
      <c r="Q4" s="113"/>
      <c r="R4" s="113"/>
      <c r="S4" s="113"/>
      <c r="T4" s="113"/>
      <c r="U4" s="113"/>
      <c r="V4" s="114"/>
      <c r="W4" s="146"/>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8"/>
      <c r="BC4" s="115"/>
      <c r="BD4" s="116"/>
      <c r="BE4" s="116"/>
      <c r="BF4" s="116"/>
      <c r="BG4" s="116"/>
      <c r="BH4" s="116"/>
      <c r="BI4" s="116"/>
      <c r="BJ4" s="116"/>
      <c r="BK4" s="117"/>
      <c r="BL4" s="23"/>
      <c r="BM4" s="146"/>
      <c r="BN4" s="147"/>
    </row>
    <row r="5" spans="1:66" x14ac:dyDescent="0.2">
      <c r="A5" s="115" t="s">
        <v>11</v>
      </c>
      <c r="B5" s="117"/>
      <c r="C5" s="152"/>
      <c r="D5" s="138"/>
      <c r="E5" s="139"/>
      <c r="F5" s="115" t="s">
        <v>12</v>
      </c>
      <c r="G5" s="116"/>
      <c r="H5" s="116"/>
      <c r="I5" s="116"/>
      <c r="J5" s="116"/>
      <c r="K5" s="116"/>
      <c r="L5" s="116"/>
      <c r="M5" s="116"/>
      <c r="N5" s="117"/>
      <c r="O5" s="112">
        <f>Instellingen!B5</f>
        <v>99</v>
      </c>
      <c r="P5" s="113"/>
      <c r="Q5" s="113"/>
      <c r="R5" s="113"/>
      <c r="S5" s="113"/>
      <c r="T5" s="113"/>
      <c r="U5" s="113"/>
      <c r="V5" s="114"/>
      <c r="W5" s="149"/>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1"/>
      <c r="BC5" s="115" t="s">
        <v>13</v>
      </c>
      <c r="BD5" s="116"/>
      <c r="BE5" s="116"/>
      <c r="BF5" s="116"/>
      <c r="BG5" s="116"/>
      <c r="BH5" s="116"/>
      <c r="BI5" s="116"/>
      <c r="BJ5" s="116"/>
      <c r="BK5" s="117"/>
      <c r="BL5" s="9">
        <v>2</v>
      </c>
      <c r="BM5" s="146"/>
      <c r="BN5" s="147"/>
    </row>
    <row r="6" spans="1:66" ht="12.75" customHeight="1" x14ac:dyDescent="0.2">
      <c r="A6" s="118"/>
      <c r="B6" s="118"/>
      <c r="C6" s="118"/>
      <c r="D6" s="118"/>
      <c r="E6" s="119"/>
      <c r="F6" s="66" t="s">
        <v>14</v>
      </c>
      <c r="G6" s="170" t="s">
        <v>123</v>
      </c>
      <c r="H6" s="123"/>
      <c r="I6" s="123"/>
      <c r="J6" s="123"/>
      <c r="K6" s="123"/>
      <c r="L6" s="123"/>
      <c r="M6" s="123"/>
      <c r="N6" s="124"/>
      <c r="O6" s="171" t="s">
        <v>123</v>
      </c>
      <c r="P6" s="126"/>
      <c r="Q6" s="126"/>
      <c r="R6" s="126"/>
      <c r="S6" s="126"/>
      <c r="T6" s="126"/>
      <c r="U6" s="126"/>
      <c r="V6" s="127"/>
      <c r="W6" s="172" t="s">
        <v>125</v>
      </c>
      <c r="X6" s="129"/>
      <c r="Y6" s="129"/>
      <c r="Z6" s="129"/>
      <c r="AA6" s="129"/>
      <c r="AB6" s="129"/>
      <c r="AC6" s="129"/>
      <c r="AD6" s="130"/>
      <c r="AE6" s="125">
        <f>Instellingen!B39</f>
        <v>0</v>
      </c>
      <c r="AF6" s="126"/>
      <c r="AG6" s="126"/>
      <c r="AH6" s="126"/>
      <c r="AI6" s="126"/>
      <c r="AJ6" s="126"/>
      <c r="AK6" s="126"/>
      <c r="AL6" s="127"/>
      <c r="AM6" s="128">
        <f>Instellingen!B40</f>
        <v>0</v>
      </c>
      <c r="AN6" s="129"/>
      <c r="AO6" s="129"/>
      <c r="AP6" s="129"/>
      <c r="AQ6" s="129"/>
      <c r="AR6" s="129"/>
      <c r="AS6" s="129"/>
      <c r="AT6" s="130"/>
      <c r="AU6" s="125">
        <f>Instellingen!B41</f>
        <v>0</v>
      </c>
      <c r="AV6" s="126"/>
      <c r="AW6" s="126"/>
      <c r="AX6" s="126"/>
      <c r="AY6" s="126"/>
      <c r="AZ6" s="126"/>
      <c r="BA6" s="126"/>
      <c r="BB6" s="127"/>
      <c r="BC6" s="115" t="s">
        <v>34</v>
      </c>
      <c r="BD6" s="116"/>
      <c r="BE6" s="116"/>
      <c r="BF6" s="116"/>
      <c r="BG6" s="116"/>
      <c r="BH6" s="117"/>
      <c r="BI6" s="96" t="s">
        <v>35</v>
      </c>
      <c r="BJ6" s="97"/>
      <c r="BK6" s="98"/>
      <c r="BL6" s="33">
        <v>210</v>
      </c>
      <c r="BM6" s="146"/>
      <c r="BN6" s="147"/>
    </row>
    <row r="7" spans="1:66" ht="12.75" customHeight="1" x14ac:dyDescent="0.2">
      <c r="A7" s="120"/>
      <c r="B7" s="120"/>
      <c r="C7" s="120"/>
      <c r="D7" s="120"/>
      <c r="E7" s="121"/>
      <c r="F7" s="66" t="s">
        <v>15</v>
      </c>
      <c r="G7" s="173" t="s">
        <v>124</v>
      </c>
      <c r="H7" s="132"/>
      <c r="I7" s="132"/>
      <c r="J7" s="132"/>
      <c r="K7" s="132"/>
      <c r="L7" s="132"/>
      <c r="M7" s="132"/>
      <c r="N7" s="133"/>
      <c r="O7" s="174">
        <v>45788</v>
      </c>
      <c r="P7" s="175"/>
      <c r="Q7" s="175"/>
      <c r="R7" s="175"/>
      <c r="S7" s="175"/>
      <c r="T7" s="175"/>
      <c r="U7" s="175"/>
      <c r="V7" s="176"/>
      <c r="W7" s="177">
        <v>45801</v>
      </c>
      <c r="X7" s="129"/>
      <c r="Y7" s="129"/>
      <c r="Z7" s="129"/>
      <c r="AA7" s="129"/>
      <c r="AB7" s="129"/>
      <c r="AC7" s="129"/>
      <c r="AD7" s="130"/>
      <c r="AE7" s="125" t="str">
        <f>Instellingen!C39</f>
        <v xml:space="preserve"> </v>
      </c>
      <c r="AF7" s="126"/>
      <c r="AG7" s="126"/>
      <c r="AH7" s="126"/>
      <c r="AI7" s="126"/>
      <c r="AJ7" s="126"/>
      <c r="AK7" s="126"/>
      <c r="AL7" s="127"/>
      <c r="AM7" s="128" t="str">
        <f>Instellingen!C40</f>
        <v xml:space="preserve"> </v>
      </c>
      <c r="AN7" s="129"/>
      <c r="AO7" s="129"/>
      <c r="AP7" s="129"/>
      <c r="AQ7" s="129"/>
      <c r="AR7" s="129"/>
      <c r="AS7" s="129"/>
      <c r="AT7" s="130"/>
      <c r="AU7" s="125" t="str">
        <f>Instellingen!C41</f>
        <v xml:space="preserve"> </v>
      </c>
      <c r="AV7" s="126"/>
      <c r="AW7" s="126"/>
      <c r="AX7" s="126"/>
      <c r="AY7" s="126"/>
      <c r="AZ7" s="126"/>
      <c r="BA7" s="126"/>
      <c r="BB7" s="127"/>
      <c r="BC7" s="77" t="s">
        <v>71</v>
      </c>
      <c r="BD7" s="5" t="s">
        <v>71</v>
      </c>
      <c r="BE7" s="11" t="s">
        <v>69</v>
      </c>
      <c r="BF7" s="11" t="s">
        <v>69</v>
      </c>
      <c r="BG7" s="11" t="s">
        <v>69</v>
      </c>
      <c r="BH7" s="11" t="s">
        <v>69</v>
      </c>
      <c r="BI7" s="37" t="s">
        <v>70</v>
      </c>
      <c r="BJ7" s="35" t="s">
        <v>70</v>
      </c>
      <c r="BK7" s="13"/>
      <c r="BL7" s="5"/>
      <c r="BM7" s="149"/>
      <c r="BN7" s="150"/>
    </row>
    <row r="8" spans="1:66" ht="25.5" customHeight="1" x14ac:dyDescent="0.2">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
      <c r="B9" s="6" t="s">
        <v>132</v>
      </c>
      <c r="C9" s="6" t="s">
        <v>173</v>
      </c>
      <c r="D9" s="6" t="s">
        <v>133</v>
      </c>
      <c r="E9" s="6" t="s">
        <v>33</v>
      </c>
      <c r="F9" s="6" t="s">
        <v>134</v>
      </c>
      <c r="G9" s="68">
        <v>1</v>
      </c>
      <c r="H9" s="68">
        <v>64.856999999999999</v>
      </c>
      <c r="I9" s="68">
        <v>0</v>
      </c>
      <c r="J9" s="69">
        <f>H9+I9</f>
        <v>64.856999999999999</v>
      </c>
      <c r="K9" s="68">
        <v>65</v>
      </c>
      <c r="L9" s="68">
        <v>70</v>
      </c>
      <c r="M9" s="68">
        <v>1</v>
      </c>
      <c r="N9" s="70">
        <v>1</v>
      </c>
      <c r="O9" s="71">
        <v>1</v>
      </c>
      <c r="P9" s="71">
        <v>64.570999999999998</v>
      </c>
      <c r="Q9" s="71">
        <v>0</v>
      </c>
      <c r="R9" s="72">
        <f>P9+Q9</f>
        <v>64.570999999999998</v>
      </c>
      <c r="S9" s="71">
        <v>60</v>
      </c>
      <c r="T9" s="71">
        <v>70</v>
      </c>
      <c r="U9" s="71">
        <v>1</v>
      </c>
      <c r="V9" s="73">
        <v>1</v>
      </c>
      <c r="Z9" s="75">
        <f>X9+Y9</f>
        <v>0</v>
      </c>
      <c r="BC9" s="12">
        <f>N9+V9+AD9+AL9+AT9+BB9</f>
        <v>2</v>
      </c>
      <c r="BD9" s="12">
        <f>J9+R9+Z9+AH9+AP9+AX9</f>
        <v>129.428</v>
      </c>
      <c r="BE9" s="38"/>
      <c r="BF9"/>
      <c r="BG9" s="12">
        <v>0</v>
      </c>
      <c r="BH9" s="12">
        <v>0</v>
      </c>
      <c r="BI9" s="38">
        <f>BC9-BE9-BF9</f>
        <v>2</v>
      </c>
      <c r="BJ9" s="12">
        <f>BD9-BG9-BH9</f>
        <v>129.428</v>
      </c>
    </row>
    <row r="10" spans="1:66" x14ac:dyDescent="0.2">
      <c r="B10" s="6" t="s">
        <v>147</v>
      </c>
      <c r="C10" s="6" t="s">
        <v>175</v>
      </c>
      <c r="D10" s="6" t="s">
        <v>148</v>
      </c>
      <c r="E10" s="6" t="s">
        <v>33</v>
      </c>
      <c r="F10" s="6" t="s">
        <v>140</v>
      </c>
      <c r="G10" s="68">
        <v>1</v>
      </c>
      <c r="H10" s="68">
        <v>60.713999999999999</v>
      </c>
      <c r="I10" s="68">
        <v>0</v>
      </c>
      <c r="J10" s="69">
        <f>H10+I10</f>
        <v>60.713999999999999</v>
      </c>
      <c r="K10" s="68">
        <v>65</v>
      </c>
      <c r="L10" s="68">
        <v>70</v>
      </c>
      <c r="M10" s="68">
        <v>2</v>
      </c>
      <c r="N10" s="70">
        <v>2</v>
      </c>
      <c r="O10" s="71">
        <v>1</v>
      </c>
      <c r="P10" s="71">
        <v>63.713999999999999</v>
      </c>
      <c r="Q10" s="71">
        <v>0</v>
      </c>
      <c r="R10" s="72">
        <f>P10+Q10</f>
        <v>63.713999999999999</v>
      </c>
      <c r="S10" s="71">
        <v>60</v>
      </c>
      <c r="T10" s="71">
        <v>70</v>
      </c>
      <c r="U10" s="71">
        <v>2</v>
      </c>
      <c r="V10" s="73">
        <v>2</v>
      </c>
      <c r="Z10" s="75">
        <f>X10+Y10</f>
        <v>0</v>
      </c>
      <c r="BC10" s="12">
        <f>N10+V10+AD10+AL10+AT10+BB10</f>
        <v>4</v>
      </c>
      <c r="BD10" s="12">
        <f>J10+R10+Z10+AH10+AP10+AX10</f>
        <v>124.428</v>
      </c>
      <c r="BE10" s="38"/>
      <c r="BF10"/>
      <c r="BG10" s="12">
        <v>0</v>
      </c>
      <c r="BH10" s="12">
        <v>0</v>
      </c>
      <c r="BI10" s="38">
        <f>BC10-BE10-BF10</f>
        <v>4</v>
      </c>
      <c r="BJ10" s="12">
        <f>BD10-BG10-BH10</f>
        <v>124.428</v>
      </c>
    </row>
    <row r="11" spans="1:66" x14ac:dyDescent="0.2">
      <c r="B11" s="6" t="s">
        <v>161</v>
      </c>
      <c r="C11" s="6" t="s">
        <v>184</v>
      </c>
      <c r="D11" s="6" t="s">
        <v>162</v>
      </c>
      <c r="E11" s="6" t="s">
        <v>33</v>
      </c>
      <c r="F11" s="6" t="s">
        <v>140</v>
      </c>
      <c r="G11" s="68">
        <v>1</v>
      </c>
      <c r="H11" s="68">
        <v>56.570999999999998</v>
      </c>
      <c r="I11" s="68">
        <v>0</v>
      </c>
      <c r="J11" s="69">
        <f>H11+I11</f>
        <v>56.570999999999998</v>
      </c>
      <c r="K11" s="68">
        <v>55</v>
      </c>
      <c r="L11" s="68">
        <v>60</v>
      </c>
      <c r="M11" s="68">
        <v>5</v>
      </c>
      <c r="N11" s="70">
        <v>5</v>
      </c>
      <c r="O11" s="71">
        <v>1</v>
      </c>
      <c r="P11" s="71">
        <v>59.429000000000002</v>
      </c>
      <c r="Q11" s="71">
        <v>0</v>
      </c>
      <c r="R11" s="72">
        <f>P11+Q11</f>
        <v>59.429000000000002</v>
      </c>
      <c r="S11" s="71">
        <v>50</v>
      </c>
      <c r="T11" s="71">
        <v>65</v>
      </c>
      <c r="U11" s="71">
        <v>3</v>
      </c>
      <c r="V11" s="73">
        <v>3</v>
      </c>
      <c r="Z11" s="75">
        <f>X11+Y11</f>
        <v>0</v>
      </c>
      <c r="BC11" s="12">
        <f>N11+V11+AD11+AL11+AT11+BB11</f>
        <v>8</v>
      </c>
      <c r="BD11" s="12">
        <f>J11+R11+Z11+AH11+AP11+AX11</f>
        <v>116</v>
      </c>
      <c r="BE11" s="38"/>
      <c r="BF11"/>
      <c r="BG11" s="12">
        <v>0</v>
      </c>
      <c r="BH11" s="12">
        <v>0</v>
      </c>
      <c r="BI11" s="38">
        <f>BC11-BE11-BF11</f>
        <v>8</v>
      </c>
      <c r="BJ11" s="12">
        <f>BD11-BG11-BH11</f>
        <v>116</v>
      </c>
    </row>
    <row r="12" spans="1:66" x14ac:dyDescent="0.2">
      <c r="B12" s="6" t="s">
        <v>152</v>
      </c>
      <c r="C12" s="6" t="s">
        <v>180</v>
      </c>
      <c r="D12" s="6" t="s">
        <v>153</v>
      </c>
      <c r="E12" s="6" t="s">
        <v>33</v>
      </c>
      <c r="F12" s="6" t="s">
        <v>128</v>
      </c>
      <c r="G12" s="68">
        <v>1</v>
      </c>
      <c r="H12" s="68">
        <v>59.713999999999999</v>
      </c>
      <c r="I12" s="68">
        <v>0</v>
      </c>
      <c r="J12" s="69">
        <f>H12+I12</f>
        <v>59.713999999999999</v>
      </c>
      <c r="K12" s="68">
        <v>55</v>
      </c>
      <c r="L12" s="68">
        <v>60</v>
      </c>
      <c r="M12" s="68">
        <v>3</v>
      </c>
      <c r="N12" s="70">
        <v>3</v>
      </c>
      <c r="O12" s="71">
        <v>1</v>
      </c>
      <c r="P12" s="71">
        <v>56.286000000000001</v>
      </c>
      <c r="Q12" s="71">
        <v>0</v>
      </c>
      <c r="R12" s="72">
        <f>P12+Q12</f>
        <v>56.286000000000001</v>
      </c>
      <c r="S12" s="71">
        <v>50</v>
      </c>
      <c r="T12" s="71">
        <v>60</v>
      </c>
      <c r="U12" s="71">
        <v>4</v>
      </c>
      <c r="V12" s="73">
        <v>4</v>
      </c>
      <c r="Z12" s="75">
        <f>X12+Y12</f>
        <v>0</v>
      </c>
      <c r="BC12" s="12">
        <f>N12+V12+AD12+AL12+AT12+BB12</f>
        <v>7</v>
      </c>
      <c r="BD12" s="12">
        <f>J12+R12+Z12+AH12+AP12+AX12</f>
        <v>116</v>
      </c>
      <c r="BE12" s="38"/>
      <c r="BF12"/>
      <c r="BG12" s="12">
        <v>0</v>
      </c>
      <c r="BH12" s="12">
        <v>0</v>
      </c>
      <c r="BI12" s="38">
        <f>BC12-BE12-BF12</f>
        <v>7</v>
      </c>
      <c r="BJ12" s="12">
        <f>BD12-BG12-BH12</f>
        <v>116</v>
      </c>
    </row>
    <row r="13" spans="1:66" x14ac:dyDescent="0.2">
      <c r="B13" s="6" t="s">
        <v>159</v>
      </c>
      <c r="C13" s="6" t="s">
        <v>183</v>
      </c>
      <c r="D13" s="6" t="s">
        <v>160</v>
      </c>
      <c r="E13" s="6" t="s">
        <v>33</v>
      </c>
      <c r="F13" s="6" t="s">
        <v>137</v>
      </c>
      <c r="G13" s="68">
        <v>1</v>
      </c>
      <c r="H13" s="68">
        <v>56.713999999999999</v>
      </c>
      <c r="I13" s="68">
        <v>0</v>
      </c>
      <c r="J13" s="69">
        <f>H13+I13</f>
        <v>56.713999999999999</v>
      </c>
      <c r="K13" s="68">
        <v>60</v>
      </c>
      <c r="L13" s="68">
        <v>60</v>
      </c>
      <c r="M13" s="68">
        <v>4</v>
      </c>
      <c r="N13" s="70">
        <v>4</v>
      </c>
      <c r="Q13" s="71">
        <v>0</v>
      </c>
      <c r="R13" s="72">
        <f>P13+Q13</f>
        <v>0</v>
      </c>
      <c r="Z13" s="75">
        <f>X13+Y13</f>
        <v>0</v>
      </c>
      <c r="BC13" s="12">
        <f>N13+V13+AD13+AL13+AT13+BB13</f>
        <v>4</v>
      </c>
      <c r="BD13" s="12">
        <f>J13+R13+Z13+AH13+AP13+AX13</f>
        <v>56.713999999999999</v>
      </c>
      <c r="BE13" s="38"/>
      <c r="BF13"/>
      <c r="BG13" s="12">
        <v>0</v>
      </c>
      <c r="BH13" s="12">
        <v>0</v>
      </c>
      <c r="BI13" s="38">
        <f>BC13-BE13-BF13</f>
        <v>4</v>
      </c>
      <c r="BJ13" s="12">
        <f>BD13-BG13-BH13</f>
        <v>56.713999999999999</v>
      </c>
    </row>
  </sheetData>
  <sheetProtection sheet="1" objects="1" scenarios="1"/>
  <sortState xmlns:xlrd2="http://schemas.microsoft.com/office/spreadsheetml/2017/richdata2" ref="A9:XFD14">
    <sortCondition ref="O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456 AV9:AW65456 P9:Q65456 X9:Y65456 AF9:AG65456 AN9:AO65456">
    <cfRule type="cellIs" dxfId="1" priority="1" stopIfTrue="1" operator="greaterThanOrEqual">
      <formula>$BL$6</formula>
    </cfRule>
  </conditionalFormatting>
  <dataValidations count="9">
    <dataValidation type="list" allowBlank="1" showInputMessage="1" showErrorMessage="1" sqref="BM1:BM2 BM9:BM65456" xr:uid="{00000000-0002-0000-0A00-000001000000}">
      <formula1>"ja,nee"</formula1>
    </dataValidation>
    <dataValidation operator="lessThanOrEqual" allowBlank="1" showInputMessage="1" showErrorMessage="1" sqref="AH8 AP8 AX8 J1:J2 R1:R2 AX1:AX2 AP1:AP2 AH1:AH2 Z1:Z2 BC1:BK8 BL1:BL4 BL7:BL8 Z8:Z13 J8:J13 R8:R13 BC9:BE13 BI9:BJ13" xr:uid="{00000000-0002-0000-0A00-000002000000}"/>
    <dataValidation type="decimal" allowBlank="1" showInputMessage="1" showErrorMessage="1" sqref="H1:I2 P1:Q2 AV1:AW2 AN1:AO2 AF1:AG2 X1:Y2 H8:I65456 X8:Y65456 P8:Q65456 AF8:AG65456 AN8:AO65456 AV8:AW65456" xr:uid="{00000000-0002-0000-0A00-000003000000}">
      <formula1>0</formula1>
      <formula2>400</formula2>
    </dataValidation>
    <dataValidation type="decimal" allowBlank="1" showInputMessage="1" showErrorMessage="1" sqref="K1:L2 S1:T2 AY1:AZ2 AQ1:AR2 AI1:AJ2 AA1:AB2 K8:L65456 AA8:AB65456 S8:T65456 AI8:AJ65456 AQ8:AR65456 AY8:AZ65456" xr:uid="{00000000-0002-0000-0A00-000004000000}">
      <formula1>0</formula1>
      <formula2>99</formula2>
    </dataValidation>
    <dataValidation type="whole" allowBlank="1" showInputMessage="1" showErrorMessage="1" sqref="M1:N2 U1:V2 BA1:BB2 AS1:AT2 AK1:AL2 AC1:AD2 M8:N65456 AC8:AD65456 U8:V65456 AK8:AL65456 AS8:AT65456 BA8:BB65456" xr:uid="{00000000-0002-0000-0A00-000005000000}">
      <formula1>0</formula1>
      <formula2>999</formula2>
    </dataValidation>
    <dataValidation type="whole" operator="lessThanOrEqual" allowBlank="1" showInputMessage="1" showErrorMessage="1" sqref="BL6" xr:uid="{00000000-0002-0000-0A00-000006000000}">
      <formula1>400</formula1>
    </dataValidation>
    <dataValidation type="whole" operator="lessThanOrEqual" allowBlank="1" showInputMessage="1" showErrorMessage="1" sqref="BL5" xr:uid="{00000000-0002-0000-0A00-000007000000}">
      <formula1>99</formula1>
    </dataValidation>
    <dataValidation type="whole" allowBlank="1" showInputMessage="1" showErrorMessage="1" sqref="O3:V3" xr:uid="{00000000-0002-0000-0A00-000008000000}">
      <formula1>0</formula1>
      <formula2>99</formula2>
    </dataValidation>
    <dataValidation type="decimal" operator="lessThanOrEqual" allowBlank="1" showInputMessage="1" showErrorMessage="1" sqref="BG9:BH13 BK9:BL13 R14:R65456 J14:J65456 Z14:Z65456 BC14:BL65456 AH9:AH65456 AP9:AP65456 AX9:AX65456" xr:uid="{00000000-0002-0000-0A00-000000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4129"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304130"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4131"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304132"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304133" r:id="rId8" name="Button 5">
              <controlPr defaultSize="0" print="0" autoFill="0" autoPict="0" macro="[0]!Sort_Punten_4">
                <anchor moveWithCells="1" sizeWithCells="1">
                  <from>
                    <xdr:col>30</xdr:col>
                    <xdr:colOff>0</xdr:colOff>
                    <xdr:row>7</xdr:row>
                    <xdr:rowOff>9525</xdr:rowOff>
                  </from>
                  <to>
                    <xdr:col>30</xdr:col>
                    <xdr:colOff>0</xdr:colOff>
                    <xdr:row>7</xdr:row>
                    <xdr:rowOff>180975</xdr:rowOff>
                  </to>
                </anchor>
              </controlPr>
            </control>
          </mc:Choice>
        </mc:AlternateContent>
        <mc:AlternateContent xmlns:mc="http://schemas.openxmlformats.org/markup-compatibility/2006">
          <mc:Choice Requires="x14">
            <control shapeId="304134"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304135"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4136"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304137"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304138"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304139"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304140"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304141"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304142" r:id="rId17" name="Button 14">
              <controlPr defaultSize="0" print="0" autoFill="0" autoPict="0" macro="[0]!Sort_Punten_5">
                <anchor moveWithCells="1" sizeWithCells="1">
                  <from>
                    <xdr:col>38</xdr:col>
                    <xdr:colOff>0</xdr:colOff>
                    <xdr:row>7</xdr:row>
                    <xdr:rowOff>9525</xdr:rowOff>
                  </from>
                  <to>
                    <xdr:col>38</xdr:col>
                    <xdr:colOff>0</xdr:colOff>
                    <xdr:row>7</xdr:row>
                    <xdr:rowOff>180975</xdr:rowOff>
                  </to>
                </anchor>
              </controlPr>
            </control>
          </mc:Choice>
        </mc:AlternateContent>
        <mc:AlternateContent xmlns:mc="http://schemas.openxmlformats.org/markup-compatibility/2006">
          <mc:Choice Requires="x14">
            <control shapeId="304143"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304144" r:id="rId19" name="Button 16">
              <controlPr defaultSize="0" print="0" autoFill="0" autoPict="0" macro="[0]!Sort_Punten_6">
                <anchor moveWithCells="1" sizeWithCells="1">
                  <from>
                    <xdr:col>46</xdr:col>
                    <xdr:colOff>0</xdr:colOff>
                    <xdr:row>7</xdr:row>
                    <xdr:rowOff>9525</xdr:rowOff>
                  </from>
                  <to>
                    <xdr:col>46</xdr:col>
                    <xdr:colOff>0</xdr:colOff>
                    <xdr:row>7</xdr:row>
                    <xdr:rowOff>180975</xdr:rowOff>
                  </to>
                </anchor>
              </controlPr>
            </control>
          </mc:Choice>
        </mc:AlternateContent>
        <mc:AlternateContent xmlns:mc="http://schemas.openxmlformats.org/markup-compatibility/2006">
          <mc:Choice Requires="x14">
            <control shapeId="304145"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304146"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304147"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304148"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304149"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304150"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304151"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304152"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304153"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304154"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mc:AlternateContent xmlns:mc="http://schemas.openxmlformats.org/markup-compatibility/2006">
          <mc:Choice Requires="x14">
            <control shapeId="304155" r:id="rId30" name="Button 2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85"/>
  <dimension ref="A1:BN12"/>
  <sheetViews>
    <sheetView workbookViewId="0">
      <pane xSplit="5" ySplit="8" topLeftCell="F9" activePane="bottomRight" state="frozen"/>
      <selection activeCell="C5" sqref="C5:E5"/>
      <selection pane="topRight" activeCell="C5" sqref="C5:E5"/>
      <selection pane="bottomLeft" activeCell="C5" sqref="C5:E5"/>
      <selection pane="bottomRight" activeCell="B9" sqref="B9"/>
    </sheetView>
  </sheetViews>
  <sheetFormatPr defaultColWidth="9.140625" defaultRowHeight="12.75" x14ac:dyDescent="0.2"/>
  <cols>
    <col min="1" max="1" width="3.28515625" style="6" bestFit="1" customWidth="1"/>
    <col min="2" max="2" width="10.140625" style="6" customWidth="1"/>
    <col min="3" max="4" width="22.7109375" style="6" customWidth="1"/>
    <col min="5" max="5" width="4.140625" style="6" hidden="1" customWidth="1"/>
    <col min="6" max="6" width="18.7109375" style="6" customWidth="1"/>
    <col min="7" max="7" width="2.7109375" style="68" customWidth="1"/>
    <col min="8" max="8" width="5.7109375" style="68" customWidth="1"/>
    <col min="9" max="9" width="5.7109375" style="68" hidden="1" customWidth="1"/>
    <col min="10" max="10" width="5.7109375" style="69" hidden="1" customWidth="1"/>
    <col min="11" max="12" width="3.7109375" style="68" customWidth="1"/>
    <col min="13" max="13" width="3" style="68" customWidth="1"/>
    <col min="14" max="14" width="3.85546875" style="70" customWidth="1"/>
    <col min="15" max="15" width="2.7109375" style="71" customWidth="1"/>
    <col min="16" max="16" width="5.7109375" style="71" customWidth="1"/>
    <col min="17" max="17" width="5.7109375" style="71" hidden="1" customWidth="1"/>
    <col min="18" max="18" width="5.7109375" style="72" hidden="1" customWidth="1"/>
    <col min="19" max="20" width="3.7109375" style="71" customWidth="1"/>
    <col min="21" max="21" width="3" style="71" customWidth="1"/>
    <col min="22" max="22" width="3.85546875" style="73" customWidth="1"/>
    <col min="23" max="23" width="2.7109375" style="74" customWidth="1"/>
    <col min="24" max="24" width="5.7109375" style="74" customWidth="1"/>
    <col min="25" max="25" width="5.7109375" style="74" hidden="1" customWidth="1"/>
    <col min="26" max="26" width="5.7109375" style="75" hidden="1" customWidth="1"/>
    <col min="27" max="28" width="3.7109375" style="74" customWidth="1"/>
    <col min="29" max="29" width="3" style="74" customWidth="1"/>
    <col min="30" max="30" width="3.85546875" style="76" customWidth="1"/>
    <col min="31" max="31" width="2.7109375" style="71" hidden="1" customWidth="1"/>
    <col min="32" max="33" width="5.7109375" style="71" hidden="1" customWidth="1"/>
    <col min="34" max="34" width="5.7109375" style="72" hidden="1" customWidth="1"/>
    <col min="35" max="36" width="3.7109375" style="71" hidden="1" customWidth="1"/>
    <col min="37" max="37" width="3" style="71" hidden="1" customWidth="1"/>
    <col min="38" max="38" width="3.85546875" style="73" hidden="1" customWidth="1"/>
    <col min="39" max="39" width="2.7109375" style="74" hidden="1" customWidth="1"/>
    <col min="40" max="41" width="5.7109375" style="74" hidden="1" customWidth="1"/>
    <col min="42" max="42" width="5.7109375" style="75" hidden="1" customWidth="1"/>
    <col min="43" max="44" width="3.7109375" style="74" hidden="1" customWidth="1"/>
    <col min="45" max="45" width="3" style="74" hidden="1" customWidth="1"/>
    <col min="46" max="46" width="3.85546875" style="76" hidden="1" customWidth="1"/>
    <col min="47" max="47" width="2.7109375" style="71" hidden="1" customWidth="1"/>
    <col min="48" max="49" width="5.7109375" style="71" hidden="1" customWidth="1"/>
    <col min="50" max="50" width="5.7109375" style="72" hidden="1" customWidth="1"/>
    <col min="51" max="52" width="3.7109375" style="71" hidden="1" customWidth="1"/>
    <col min="53" max="53" width="3" style="71" hidden="1" customWidth="1"/>
    <col min="54" max="54" width="3.85546875" style="71" hidden="1" customWidth="1"/>
    <col min="55" max="55" width="5.28515625" style="12" customWidth="1"/>
    <col min="56" max="56" width="6.140625" style="12" hidden="1" customWidth="1"/>
    <col min="57" max="57" width="5.28515625" style="12" customWidth="1"/>
    <col min="58" max="58" width="5.28515625" style="12" hidden="1" customWidth="1"/>
    <col min="59" max="60" width="6" style="12" hidden="1" customWidth="1"/>
    <col min="61" max="61" width="6" style="12" customWidth="1"/>
    <col min="62" max="62" width="6" style="12" hidden="1" customWidth="1"/>
    <col min="63" max="63" width="4" style="6" customWidth="1"/>
    <col min="64" max="64" width="4.85546875" style="6" customWidth="1"/>
    <col min="65" max="65" width="5.5703125" style="6" customWidth="1"/>
    <col min="66" max="66" width="17.28515625" style="6" customWidth="1"/>
    <col min="67" max="16384" width="9.140625" style="12"/>
  </cols>
  <sheetData>
    <row r="1" spans="1:66" x14ac:dyDescent="0.2">
      <c r="A1" s="134" t="s">
        <v>8</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6"/>
    </row>
    <row r="2" spans="1:66" ht="12.75" hidden="1" customHeight="1" x14ac:dyDescent="0.2">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
      <c r="A3" s="115" t="s">
        <v>9</v>
      </c>
      <c r="B3" s="117"/>
      <c r="C3" s="137" t="str">
        <f>Instellingen!B3</f>
        <v>Kring Berkel IJssel</v>
      </c>
      <c r="D3" s="138"/>
      <c r="E3" s="139"/>
      <c r="F3" s="115" t="s">
        <v>43</v>
      </c>
      <c r="G3" s="116"/>
      <c r="H3" s="116"/>
      <c r="I3" s="116"/>
      <c r="J3" s="116"/>
      <c r="K3" s="116"/>
      <c r="L3" s="116"/>
      <c r="M3" s="116"/>
      <c r="N3" s="117"/>
      <c r="O3" s="140"/>
      <c r="P3" s="141"/>
      <c r="Q3" s="141"/>
      <c r="R3" s="141"/>
      <c r="S3" s="141"/>
      <c r="T3" s="141"/>
      <c r="U3" s="141"/>
      <c r="V3" s="142"/>
      <c r="W3" s="143"/>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5"/>
      <c r="BC3" s="115" t="s">
        <v>41</v>
      </c>
      <c r="BD3" s="116"/>
      <c r="BE3" s="116"/>
      <c r="BF3" s="116"/>
      <c r="BG3" s="116"/>
      <c r="BH3" s="116"/>
      <c r="BI3" s="116"/>
      <c r="BJ3" s="116"/>
      <c r="BK3" s="117"/>
      <c r="BL3" s="23">
        <f>Instellingen!B6</f>
        <v>3</v>
      </c>
      <c r="BM3" s="143"/>
      <c r="BN3" s="144"/>
    </row>
    <row r="4" spans="1:66" x14ac:dyDescent="0.2">
      <c r="A4" s="115" t="s">
        <v>10</v>
      </c>
      <c r="B4" s="117"/>
      <c r="C4" s="152" t="s">
        <v>108</v>
      </c>
      <c r="D4" s="138"/>
      <c r="E4" s="139"/>
      <c r="F4" s="115" t="s">
        <v>72</v>
      </c>
      <c r="G4" s="116"/>
      <c r="H4" s="116"/>
      <c r="I4" s="116"/>
      <c r="J4" s="116"/>
      <c r="K4" s="116"/>
      <c r="L4" s="116"/>
      <c r="M4" s="116"/>
      <c r="N4" s="117"/>
      <c r="O4" s="112">
        <f>Instellingen!B7</f>
        <v>1</v>
      </c>
      <c r="P4" s="113"/>
      <c r="Q4" s="113"/>
      <c r="R4" s="113"/>
      <c r="S4" s="113"/>
      <c r="T4" s="113"/>
      <c r="U4" s="113"/>
      <c r="V4" s="114"/>
      <c r="W4" s="146"/>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8"/>
      <c r="BC4" s="115"/>
      <c r="BD4" s="116"/>
      <c r="BE4" s="116"/>
      <c r="BF4" s="116"/>
      <c r="BG4" s="116"/>
      <c r="BH4" s="116"/>
      <c r="BI4" s="116"/>
      <c r="BJ4" s="116"/>
      <c r="BK4" s="117"/>
      <c r="BL4" s="23"/>
      <c r="BM4" s="146"/>
      <c r="BN4" s="147"/>
    </row>
    <row r="5" spans="1:66" x14ac:dyDescent="0.2">
      <c r="A5" s="115" t="s">
        <v>11</v>
      </c>
      <c r="B5" s="117"/>
      <c r="C5" s="152"/>
      <c r="D5" s="138"/>
      <c r="E5" s="139"/>
      <c r="F5" s="115" t="s">
        <v>12</v>
      </c>
      <c r="G5" s="116"/>
      <c r="H5" s="116"/>
      <c r="I5" s="116"/>
      <c r="J5" s="116"/>
      <c r="K5" s="116"/>
      <c r="L5" s="116"/>
      <c r="M5" s="116"/>
      <c r="N5" s="117"/>
      <c r="O5" s="112">
        <f>Instellingen!B5</f>
        <v>99</v>
      </c>
      <c r="P5" s="113"/>
      <c r="Q5" s="113"/>
      <c r="R5" s="113"/>
      <c r="S5" s="113"/>
      <c r="T5" s="113"/>
      <c r="U5" s="113"/>
      <c r="V5" s="114"/>
      <c r="W5" s="149"/>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1"/>
      <c r="BC5" s="115" t="s">
        <v>13</v>
      </c>
      <c r="BD5" s="116"/>
      <c r="BE5" s="116"/>
      <c r="BF5" s="116"/>
      <c r="BG5" s="116"/>
      <c r="BH5" s="116"/>
      <c r="BI5" s="116"/>
      <c r="BJ5" s="116"/>
      <c r="BK5" s="117"/>
      <c r="BL5" s="9">
        <v>2</v>
      </c>
      <c r="BM5" s="146"/>
      <c r="BN5" s="147"/>
    </row>
    <row r="6" spans="1:66" ht="12.75" customHeight="1" x14ac:dyDescent="0.2">
      <c r="A6" s="118"/>
      <c r="B6" s="118"/>
      <c r="C6" s="118"/>
      <c r="D6" s="118"/>
      <c r="E6" s="119"/>
      <c r="F6" s="66" t="s">
        <v>14</v>
      </c>
      <c r="G6" s="170" t="s">
        <v>123</v>
      </c>
      <c r="H6" s="123"/>
      <c r="I6" s="123"/>
      <c r="J6" s="123"/>
      <c r="K6" s="123"/>
      <c r="L6" s="123"/>
      <c r="M6" s="123"/>
      <c r="N6" s="124"/>
      <c r="O6" s="171" t="s">
        <v>123</v>
      </c>
      <c r="P6" s="126"/>
      <c r="Q6" s="126"/>
      <c r="R6" s="126"/>
      <c r="S6" s="126"/>
      <c r="T6" s="126"/>
      <c r="U6" s="126"/>
      <c r="V6" s="127"/>
      <c r="W6" s="172" t="s">
        <v>125</v>
      </c>
      <c r="X6" s="129"/>
      <c r="Y6" s="129"/>
      <c r="Z6" s="129"/>
      <c r="AA6" s="129"/>
      <c r="AB6" s="129"/>
      <c r="AC6" s="129"/>
      <c r="AD6" s="130"/>
      <c r="AE6" s="125">
        <f>Instellingen!B39</f>
        <v>0</v>
      </c>
      <c r="AF6" s="126"/>
      <c r="AG6" s="126"/>
      <c r="AH6" s="126"/>
      <c r="AI6" s="126"/>
      <c r="AJ6" s="126"/>
      <c r="AK6" s="126"/>
      <c r="AL6" s="127"/>
      <c r="AM6" s="128">
        <f>Instellingen!B40</f>
        <v>0</v>
      </c>
      <c r="AN6" s="129"/>
      <c r="AO6" s="129"/>
      <c r="AP6" s="129"/>
      <c r="AQ6" s="129"/>
      <c r="AR6" s="129"/>
      <c r="AS6" s="129"/>
      <c r="AT6" s="130"/>
      <c r="AU6" s="125">
        <f>Instellingen!B41</f>
        <v>0</v>
      </c>
      <c r="AV6" s="126"/>
      <c r="AW6" s="126"/>
      <c r="AX6" s="126"/>
      <c r="AY6" s="126"/>
      <c r="AZ6" s="126"/>
      <c r="BA6" s="126"/>
      <c r="BB6" s="127"/>
      <c r="BC6" s="115" t="s">
        <v>34</v>
      </c>
      <c r="BD6" s="116"/>
      <c r="BE6" s="116"/>
      <c r="BF6" s="116"/>
      <c r="BG6" s="116"/>
      <c r="BH6" s="117"/>
      <c r="BI6" s="96" t="s">
        <v>35</v>
      </c>
      <c r="BJ6" s="97"/>
      <c r="BK6" s="98"/>
      <c r="BL6" s="33">
        <v>210</v>
      </c>
      <c r="BM6" s="146"/>
      <c r="BN6" s="147"/>
    </row>
    <row r="7" spans="1:66" ht="12.75" customHeight="1" x14ac:dyDescent="0.2">
      <c r="A7" s="120"/>
      <c r="B7" s="120"/>
      <c r="C7" s="120"/>
      <c r="D7" s="120"/>
      <c r="E7" s="121"/>
      <c r="F7" s="66" t="s">
        <v>15</v>
      </c>
      <c r="G7" s="173" t="s">
        <v>124</v>
      </c>
      <c r="H7" s="132"/>
      <c r="I7" s="132"/>
      <c r="J7" s="132"/>
      <c r="K7" s="132"/>
      <c r="L7" s="132"/>
      <c r="M7" s="132"/>
      <c r="N7" s="133"/>
      <c r="O7" s="174">
        <v>45788</v>
      </c>
      <c r="P7" s="175"/>
      <c r="Q7" s="175"/>
      <c r="R7" s="175"/>
      <c r="S7" s="175"/>
      <c r="T7" s="175"/>
      <c r="U7" s="175"/>
      <c r="V7" s="176"/>
      <c r="W7" s="177">
        <v>45801</v>
      </c>
      <c r="X7" s="129"/>
      <c r="Y7" s="129"/>
      <c r="Z7" s="129"/>
      <c r="AA7" s="129"/>
      <c r="AB7" s="129"/>
      <c r="AC7" s="129"/>
      <c r="AD7" s="130"/>
      <c r="AE7" s="125" t="str">
        <f>Instellingen!C39</f>
        <v xml:space="preserve"> </v>
      </c>
      <c r="AF7" s="126"/>
      <c r="AG7" s="126"/>
      <c r="AH7" s="126"/>
      <c r="AI7" s="126"/>
      <c r="AJ7" s="126"/>
      <c r="AK7" s="126"/>
      <c r="AL7" s="127"/>
      <c r="AM7" s="128" t="str">
        <f>Instellingen!C40</f>
        <v xml:space="preserve"> </v>
      </c>
      <c r="AN7" s="129"/>
      <c r="AO7" s="129"/>
      <c r="AP7" s="129"/>
      <c r="AQ7" s="129"/>
      <c r="AR7" s="129"/>
      <c r="AS7" s="129"/>
      <c r="AT7" s="130"/>
      <c r="AU7" s="125" t="str">
        <f>Instellingen!C41</f>
        <v xml:space="preserve"> </v>
      </c>
      <c r="AV7" s="126"/>
      <c r="AW7" s="126"/>
      <c r="AX7" s="126"/>
      <c r="AY7" s="126"/>
      <c r="AZ7" s="126"/>
      <c r="BA7" s="126"/>
      <c r="BB7" s="127"/>
      <c r="BC7" s="77" t="s">
        <v>71</v>
      </c>
      <c r="BD7" s="5" t="s">
        <v>71</v>
      </c>
      <c r="BE7" s="11" t="s">
        <v>69</v>
      </c>
      <c r="BF7" s="11" t="s">
        <v>69</v>
      </c>
      <c r="BG7" s="11" t="s">
        <v>69</v>
      </c>
      <c r="BH7" s="11" t="s">
        <v>69</v>
      </c>
      <c r="BI7" s="37" t="s">
        <v>70</v>
      </c>
      <c r="BJ7" s="35" t="s">
        <v>70</v>
      </c>
      <c r="BK7" s="13"/>
      <c r="BL7" s="5"/>
      <c r="BM7" s="149"/>
      <c r="BN7" s="150"/>
    </row>
    <row r="8" spans="1:66" ht="25.5" customHeight="1" x14ac:dyDescent="0.2">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
      <c r="B9" s="6" t="s">
        <v>163</v>
      </c>
      <c r="C9" s="6" t="s">
        <v>185</v>
      </c>
      <c r="D9" s="6" t="s">
        <v>164</v>
      </c>
      <c r="E9" s="6" t="s">
        <v>108</v>
      </c>
      <c r="F9" s="6" t="s">
        <v>128</v>
      </c>
      <c r="G9" s="68">
        <v>1</v>
      </c>
      <c r="H9" s="68">
        <v>63.856999999999999</v>
      </c>
      <c r="I9" s="68">
        <v>0</v>
      </c>
      <c r="J9" s="69">
        <f>H9+I9</f>
        <v>63.856999999999999</v>
      </c>
      <c r="K9" s="68">
        <v>70</v>
      </c>
      <c r="L9" s="68">
        <v>70</v>
      </c>
      <c r="M9" s="68">
        <v>1</v>
      </c>
      <c r="N9" s="70">
        <v>1</v>
      </c>
      <c r="O9" s="71">
        <v>1</v>
      </c>
      <c r="P9" s="71">
        <v>66.570999999999998</v>
      </c>
      <c r="Q9" s="71">
        <v>0</v>
      </c>
      <c r="R9" s="72">
        <f>P9+Q9</f>
        <v>66.570999999999998</v>
      </c>
      <c r="S9" s="71">
        <v>65</v>
      </c>
      <c r="T9" s="71">
        <v>70</v>
      </c>
      <c r="U9" s="71">
        <v>1</v>
      </c>
      <c r="V9" s="73">
        <v>1</v>
      </c>
      <c r="Z9" s="75">
        <f>X9+Y9</f>
        <v>0</v>
      </c>
      <c r="BC9" s="12">
        <f>N9+V9+AD9+AL9+AT9+BB9</f>
        <v>2</v>
      </c>
      <c r="BD9" s="12">
        <f>J9+R9+Z9+AH9+AP9+AX9</f>
        <v>130.428</v>
      </c>
      <c r="BE9" s="38"/>
      <c r="BF9"/>
      <c r="BG9" s="12">
        <v>0</v>
      </c>
      <c r="BH9" s="12">
        <v>0</v>
      </c>
      <c r="BI9" s="38">
        <f>BC9-BE9-BF9</f>
        <v>2</v>
      </c>
      <c r="BJ9" s="12">
        <f>BD9-BG9-BH9</f>
        <v>130.428</v>
      </c>
    </row>
    <row r="10" spans="1:66" x14ac:dyDescent="0.2">
      <c r="B10" s="6" t="s">
        <v>169</v>
      </c>
      <c r="C10" s="6" t="s">
        <v>185</v>
      </c>
      <c r="D10" s="6" t="s">
        <v>170</v>
      </c>
      <c r="E10" s="6" t="s">
        <v>108</v>
      </c>
      <c r="F10" s="6" t="s">
        <v>128</v>
      </c>
      <c r="G10" s="68">
        <v>1</v>
      </c>
      <c r="H10" s="68">
        <v>58</v>
      </c>
      <c r="I10" s="68">
        <v>0</v>
      </c>
      <c r="J10" s="69">
        <f>H10+I10</f>
        <v>58</v>
      </c>
      <c r="K10" s="68">
        <v>55</v>
      </c>
      <c r="L10" s="68">
        <v>60</v>
      </c>
      <c r="M10" s="68">
        <v>4</v>
      </c>
      <c r="N10" s="70">
        <v>4</v>
      </c>
      <c r="O10" s="71">
        <v>1</v>
      </c>
      <c r="P10" s="71">
        <v>61.143000000000001</v>
      </c>
      <c r="Q10" s="71">
        <v>0</v>
      </c>
      <c r="R10" s="72">
        <f>P10+Q10</f>
        <v>61.143000000000001</v>
      </c>
      <c r="S10" s="71">
        <v>60</v>
      </c>
      <c r="T10" s="71">
        <v>65</v>
      </c>
      <c r="U10" s="71">
        <v>2</v>
      </c>
      <c r="V10" s="73">
        <v>2</v>
      </c>
      <c r="Z10" s="75">
        <f>X10+Y10</f>
        <v>0</v>
      </c>
      <c r="BC10" s="12">
        <f>N10+V10+AD10+AL10+AT10+BB10</f>
        <v>6</v>
      </c>
      <c r="BD10" s="12">
        <f>J10+R10+Z10+AH10+AP10+AX10</f>
        <v>119.143</v>
      </c>
      <c r="BE10" s="38"/>
      <c r="BF10"/>
      <c r="BG10" s="12">
        <v>0</v>
      </c>
      <c r="BH10" s="12">
        <v>0</v>
      </c>
      <c r="BI10" s="38">
        <f>BC10-BE10-BF10</f>
        <v>6</v>
      </c>
      <c r="BJ10" s="12">
        <f>BD10-BG10-BH10</f>
        <v>119.143</v>
      </c>
    </row>
    <row r="11" spans="1:66" x14ac:dyDescent="0.2">
      <c r="B11" s="6" t="s">
        <v>167</v>
      </c>
      <c r="C11" s="6" t="s">
        <v>187</v>
      </c>
      <c r="D11" s="6" t="s">
        <v>168</v>
      </c>
      <c r="E11" s="6" t="s">
        <v>108</v>
      </c>
      <c r="F11" s="6" t="s">
        <v>131</v>
      </c>
      <c r="G11" s="68">
        <v>1</v>
      </c>
      <c r="H11" s="68">
        <v>58.429000000000002</v>
      </c>
      <c r="I11" s="68">
        <v>0</v>
      </c>
      <c r="J11" s="69">
        <f>H11+I11</f>
        <v>58.429000000000002</v>
      </c>
      <c r="K11" s="68">
        <v>60</v>
      </c>
      <c r="L11" s="68">
        <v>60</v>
      </c>
      <c r="M11" s="68">
        <v>3</v>
      </c>
      <c r="N11" s="70">
        <v>3</v>
      </c>
      <c r="O11" s="71">
        <v>1</v>
      </c>
      <c r="P11" s="71">
        <v>53.713999999999999</v>
      </c>
      <c r="Q11" s="71">
        <v>0</v>
      </c>
      <c r="R11" s="72">
        <f>P11+Q11</f>
        <v>53.713999999999999</v>
      </c>
      <c r="S11" s="71">
        <v>50</v>
      </c>
      <c r="T11" s="71">
        <v>50</v>
      </c>
      <c r="U11" s="71">
        <v>3</v>
      </c>
      <c r="V11" s="73">
        <v>3</v>
      </c>
      <c r="Z11" s="75">
        <f>X11+Y11</f>
        <v>0</v>
      </c>
      <c r="BC11" s="12">
        <f>N11+V11+AD11+AL11+AT11+BB11</f>
        <v>6</v>
      </c>
      <c r="BD11" s="12">
        <f>J11+R11+Z11+AH11+AP11+AX11</f>
        <v>112.143</v>
      </c>
      <c r="BE11" s="38"/>
      <c r="BF11"/>
      <c r="BG11" s="12">
        <v>0</v>
      </c>
      <c r="BH11" s="12">
        <v>0</v>
      </c>
      <c r="BI11" s="38">
        <f>BC11-BE11-BF11</f>
        <v>6</v>
      </c>
      <c r="BJ11" s="12">
        <f>BD11-BG11-BH11</f>
        <v>112.143</v>
      </c>
    </row>
    <row r="12" spans="1:66" x14ac:dyDescent="0.2">
      <c r="B12" s="6" t="s">
        <v>165</v>
      </c>
      <c r="C12" s="6" t="s">
        <v>186</v>
      </c>
      <c r="D12" s="6" t="s">
        <v>166</v>
      </c>
      <c r="E12" s="6" t="s">
        <v>108</v>
      </c>
      <c r="F12" s="6" t="s">
        <v>137</v>
      </c>
      <c r="G12" s="68">
        <v>1</v>
      </c>
      <c r="H12" s="68">
        <v>59.429000000000002</v>
      </c>
      <c r="I12" s="68">
        <v>0</v>
      </c>
      <c r="J12" s="69">
        <f>H12+I12</f>
        <v>59.429000000000002</v>
      </c>
      <c r="K12" s="68">
        <v>60</v>
      </c>
      <c r="L12" s="68">
        <v>70</v>
      </c>
      <c r="M12" s="68">
        <v>2</v>
      </c>
      <c r="N12" s="70">
        <v>2</v>
      </c>
      <c r="Q12" s="71">
        <v>0</v>
      </c>
      <c r="R12" s="72">
        <f>P12+Q12</f>
        <v>0</v>
      </c>
      <c r="Z12" s="75">
        <f>X12+Y12</f>
        <v>0</v>
      </c>
      <c r="BC12" s="12">
        <f>N12+V12+AD12+AL12+AT12+BB12</f>
        <v>2</v>
      </c>
      <c r="BD12" s="12">
        <f>J12+R12+Z12+AH12+AP12+AX12</f>
        <v>59.429000000000002</v>
      </c>
      <c r="BE12" s="38"/>
      <c r="BF12"/>
      <c r="BG12" s="12">
        <v>0</v>
      </c>
      <c r="BH12" s="12">
        <v>0</v>
      </c>
      <c r="BI12" s="38">
        <f>BC12-BE12-BF12</f>
        <v>2</v>
      </c>
      <c r="BJ12" s="12">
        <f>BD12-BG12-BH12</f>
        <v>59.429000000000002</v>
      </c>
    </row>
  </sheetData>
  <sheetProtection sheet="1" objects="1" scenarios="1"/>
  <sortState xmlns:xlrd2="http://schemas.microsoft.com/office/spreadsheetml/2017/richdata2" ref="A9:XFD13">
    <sortCondition ref="O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456 AV9:AW65456 P9:Q65456 X9:Y65456 AF9:AG65456 AN9:AO65456">
    <cfRule type="cellIs" dxfId="0" priority="1" stopIfTrue="1" operator="greaterThanOrEqual">
      <formula>$BL$6</formula>
    </cfRule>
  </conditionalFormatting>
  <dataValidations count="9">
    <dataValidation type="whole" allowBlank="1" showInputMessage="1" showErrorMessage="1" sqref="O3:V3" xr:uid="{00000000-0002-0000-0B00-000000000000}">
      <formula1>0</formula1>
      <formula2>99</formula2>
    </dataValidation>
    <dataValidation type="whole" operator="lessThanOrEqual" allowBlank="1" showInputMessage="1" showErrorMessage="1" sqref="BL5" xr:uid="{00000000-0002-0000-0B00-000001000000}">
      <formula1>99</formula1>
    </dataValidation>
    <dataValidation type="whole" operator="lessThanOrEqual" allowBlank="1" showInputMessage="1" showErrorMessage="1" sqref="BL6" xr:uid="{00000000-0002-0000-0B00-000002000000}">
      <formula1>400</formula1>
    </dataValidation>
    <dataValidation type="whole" allowBlank="1" showInputMessage="1" showErrorMessage="1" sqref="M1:N2 U1:V2 BA1:BB2 AS1:AT2 AK1:AL2 AC1:AD2 M8:N65456 AC8:AD65456 U8:V65456 AK8:AL65456 AS8:AT65456 BA8:BB65456" xr:uid="{00000000-0002-0000-0B00-000003000000}">
      <formula1>0</formula1>
      <formula2>999</formula2>
    </dataValidation>
    <dataValidation type="decimal" allowBlank="1" showInputMessage="1" showErrorMessage="1" sqref="K1:L2 S1:T2 AY1:AZ2 AQ1:AR2 AI1:AJ2 AA1:AB2 K8:L65456 AA8:AB65456 S8:T65456 AI8:AJ65456 AQ8:AR65456 AY8:AZ65456" xr:uid="{00000000-0002-0000-0B00-000004000000}">
      <formula1>0</formula1>
      <formula2>99</formula2>
    </dataValidation>
    <dataValidation type="decimal" allowBlank="1" showInputMessage="1" showErrorMessage="1" sqref="H1:I2 P1:Q2 AV1:AW2 AN1:AO2 AF1:AG2 X1:Y2 H8:I65456 X8:Y65456 P8:Q65456 AF8:AG65456 AN8:AO65456 AV8:AW65456" xr:uid="{00000000-0002-0000-0B00-000005000000}">
      <formula1>0</formula1>
      <formula2>400</formula2>
    </dataValidation>
    <dataValidation operator="lessThanOrEqual" allowBlank="1" showInputMessage="1" showErrorMessage="1" sqref="Z8:Z12 AH8 AP8 AX8 BC9:BE12 J1:J2 R1:R2 AX1:AX2 AP1:AP2 AH1:AH2 Z1:Z2 BC1:BK8 BL1:BL4 BL7:BL8 R8:R12 J8:J12 BI9:BJ12" xr:uid="{00000000-0002-0000-0B00-000006000000}"/>
    <dataValidation type="list" allowBlank="1" showInputMessage="1" showErrorMessage="1" sqref="BM1:BM2 BM9:BM65456" xr:uid="{00000000-0002-0000-0B00-000007000000}">
      <formula1>"ja,nee"</formula1>
    </dataValidation>
    <dataValidation type="decimal" operator="lessThanOrEqual" allowBlank="1" showInputMessage="1" showErrorMessage="1" sqref="BK9:BL12 BG9:BH12 AH9:AH65456 AP9:AP65456 AX9:AX65456 R13:R65456 Z13:Z65456 J13:J65456 BC13:BL65456" xr:uid="{00000000-0002-0000-0B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5153"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305154"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5155"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305156"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305157"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305158"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305159"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5160"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305161"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305162"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305163"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305164"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305165"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305166"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305167"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305168"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305169"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305170"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305171"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305172"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305173"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305174"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305175"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305176"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305177"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305178"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mc:AlternateContent xmlns:mc="http://schemas.openxmlformats.org/markup-compatibility/2006">
          <mc:Choice Requires="x14">
            <control shapeId="305179" r:id="rId30" name="Button 2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31"/>
  <dimension ref="A1:BN8"/>
  <sheetViews>
    <sheetView workbookViewId="0">
      <pane xSplit="5" ySplit="8" topLeftCell="F9" activePane="bottomRight" state="frozen"/>
      <selection activeCell="B9" sqref="B9"/>
      <selection pane="topRight" activeCell="B9" sqref="B9"/>
      <selection pane="bottomLeft" activeCell="B9" sqref="B9"/>
      <selection pane="bottomRight" activeCell="BL4" sqref="BL4"/>
    </sheetView>
  </sheetViews>
  <sheetFormatPr defaultColWidth="9.140625" defaultRowHeight="12.75" x14ac:dyDescent="0.2"/>
  <cols>
    <col min="1" max="1" width="3.28515625" style="6" bestFit="1" customWidth="1"/>
    <col min="2" max="2" width="10.140625" style="6" customWidth="1"/>
    <col min="3" max="4" width="22.7109375" style="6" customWidth="1"/>
    <col min="5" max="5" width="4.140625" style="6" customWidth="1"/>
    <col min="6" max="6" width="18.7109375" style="6" customWidth="1"/>
    <col min="7" max="7" width="2.7109375" style="68" customWidth="1"/>
    <col min="8" max="8" width="5.7109375" style="68" customWidth="1"/>
    <col min="9" max="9" width="5.7109375" style="68" hidden="1" customWidth="1"/>
    <col min="10" max="10" width="5.7109375" style="69" hidden="1" customWidth="1"/>
    <col min="11" max="12" width="3.7109375" style="68" customWidth="1"/>
    <col min="13" max="13" width="3" style="68" customWidth="1"/>
    <col min="14" max="14" width="3.85546875" style="70" customWidth="1"/>
    <col min="15" max="15" width="2.7109375" style="71" customWidth="1"/>
    <col min="16" max="16" width="5.7109375" style="71" customWidth="1"/>
    <col min="17" max="17" width="5.7109375" style="71" hidden="1" customWidth="1"/>
    <col min="18" max="18" width="5.7109375" style="72" hidden="1" customWidth="1"/>
    <col min="19" max="20" width="3.7109375" style="71" customWidth="1"/>
    <col min="21" max="21" width="3" style="71" customWidth="1"/>
    <col min="22" max="22" width="3.85546875" style="73" customWidth="1"/>
    <col min="23" max="23" width="2.7109375" style="74" customWidth="1"/>
    <col min="24" max="24" width="5.7109375" style="74" customWidth="1"/>
    <col min="25" max="25" width="5.7109375" style="74" hidden="1" customWidth="1"/>
    <col min="26" max="26" width="5.7109375" style="75" hidden="1" customWidth="1"/>
    <col min="27" max="28" width="3.7109375" style="74" customWidth="1"/>
    <col min="29" max="29" width="3" style="74" customWidth="1"/>
    <col min="30" max="30" width="3.85546875" style="76" customWidth="1"/>
    <col min="31" max="31" width="2.7109375" style="71" hidden="1" customWidth="1"/>
    <col min="32" max="33" width="5.7109375" style="71" hidden="1" customWidth="1"/>
    <col min="34" max="34" width="5.7109375" style="72" hidden="1" customWidth="1"/>
    <col min="35" max="36" width="3.7109375" style="71" hidden="1" customWidth="1"/>
    <col min="37" max="37" width="3" style="71" hidden="1" customWidth="1"/>
    <col min="38" max="38" width="3.85546875" style="73" hidden="1" customWidth="1"/>
    <col min="39" max="39" width="2.7109375" style="74" hidden="1" customWidth="1"/>
    <col min="40" max="41" width="5.7109375" style="74" hidden="1" customWidth="1"/>
    <col min="42" max="42" width="5.7109375" style="75" hidden="1" customWidth="1"/>
    <col min="43" max="44" width="3.7109375" style="74" hidden="1" customWidth="1"/>
    <col min="45" max="45" width="3" style="74" hidden="1" customWidth="1"/>
    <col min="46" max="46" width="3.85546875" style="76" hidden="1" customWidth="1"/>
    <col min="47" max="47" width="2.7109375" style="71" hidden="1" customWidth="1"/>
    <col min="48" max="49" width="5.7109375" style="71" hidden="1" customWidth="1"/>
    <col min="50" max="50" width="5.7109375" style="72" hidden="1" customWidth="1"/>
    <col min="51" max="52" width="3.7109375" style="71" hidden="1" customWidth="1"/>
    <col min="53" max="53" width="3" style="71" hidden="1" customWidth="1"/>
    <col min="54" max="54" width="3.85546875" style="71" hidden="1" customWidth="1"/>
    <col min="55" max="55" width="5.28515625" style="12" customWidth="1"/>
    <col min="56" max="56" width="6.140625" style="12" hidden="1" customWidth="1"/>
    <col min="57" max="57" width="5.28515625" style="12" customWidth="1"/>
    <col min="58" max="58" width="5.28515625" style="12" hidden="1" customWidth="1"/>
    <col min="59" max="60" width="6" style="12" hidden="1" customWidth="1"/>
    <col min="61" max="61" width="6" style="12" customWidth="1"/>
    <col min="62" max="62" width="6" style="12" hidden="1" customWidth="1"/>
    <col min="63" max="63" width="4" style="6" customWidth="1"/>
    <col min="64" max="64" width="4.85546875" style="6" customWidth="1"/>
    <col min="65" max="65" width="4.85546875" style="6" hidden="1" customWidth="1"/>
    <col min="66" max="66" width="17.28515625" style="6" customWidth="1"/>
    <col min="67" max="16384" width="9.140625" style="12"/>
  </cols>
  <sheetData>
    <row r="1" spans="1:66" x14ac:dyDescent="0.2">
      <c r="A1" s="134" t="s">
        <v>8</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6"/>
    </row>
    <row r="2" spans="1:66" ht="12.75" hidden="1" customHeight="1" x14ac:dyDescent="0.2">
      <c r="A2" s="103"/>
      <c r="B2" s="103"/>
      <c r="C2" s="103">
        <v>1</v>
      </c>
      <c r="D2" s="103">
        <f>FLOOR((C2+3)/4,1)</f>
        <v>1</v>
      </c>
      <c r="E2" s="103"/>
      <c r="F2" s="103"/>
      <c r="G2" s="67">
        <v>192</v>
      </c>
      <c r="H2" s="67">
        <v>192</v>
      </c>
      <c r="I2" s="69">
        <v>190</v>
      </c>
      <c r="J2" s="69">
        <f>H2+I2</f>
        <v>382</v>
      </c>
      <c r="K2" s="69"/>
      <c r="L2" s="69"/>
      <c r="M2" s="69"/>
      <c r="N2" s="79">
        <v>1</v>
      </c>
      <c r="O2" s="72">
        <v>193</v>
      </c>
      <c r="P2" s="72">
        <v>193</v>
      </c>
      <c r="Q2" s="72">
        <v>193</v>
      </c>
      <c r="R2" s="72">
        <f>P2+Q2</f>
        <v>386</v>
      </c>
      <c r="S2" s="72"/>
      <c r="T2" s="72"/>
      <c r="U2" s="72"/>
      <c r="V2" s="80">
        <v>2</v>
      </c>
      <c r="W2" s="75">
        <v>198</v>
      </c>
      <c r="X2" s="75">
        <v>198</v>
      </c>
      <c r="Y2" s="75">
        <v>198</v>
      </c>
      <c r="Z2" s="75">
        <f>X2+Y2</f>
        <v>396</v>
      </c>
      <c r="AA2" s="75"/>
      <c r="AB2" s="75"/>
      <c r="AC2" s="75"/>
      <c r="AD2" s="81">
        <v>3</v>
      </c>
      <c r="AE2" s="72">
        <v>177</v>
      </c>
      <c r="AF2" s="72">
        <v>177</v>
      </c>
      <c r="AG2" s="72">
        <v>177</v>
      </c>
      <c r="AH2" s="72">
        <f>AF2+AG2</f>
        <v>354</v>
      </c>
      <c r="AI2" s="72"/>
      <c r="AJ2" s="72"/>
      <c r="AK2" s="72"/>
      <c r="AL2" s="80">
        <v>4</v>
      </c>
      <c r="AM2" s="75">
        <v>178</v>
      </c>
      <c r="AN2" s="75">
        <v>178</v>
      </c>
      <c r="AO2" s="75">
        <v>178</v>
      </c>
      <c r="AP2" s="75">
        <f>AN2+AO2</f>
        <v>356</v>
      </c>
      <c r="AQ2" s="75"/>
      <c r="AR2" s="75"/>
      <c r="AS2" s="75"/>
      <c r="AT2" s="81">
        <v>5</v>
      </c>
      <c r="AU2" s="72">
        <v>179</v>
      </c>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M2" s="12"/>
      <c r="BN2" s="12"/>
    </row>
    <row r="3" spans="1:66" x14ac:dyDescent="0.2">
      <c r="A3" s="115" t="s">
        <v>9</v>
      </c>
      <c r="B3" s="117"/>
      <c r="C3" s="137" t="str">
        <f>Instellingen!B3</f>
        <v>Kring Berkel IJssel</v>
      </c>
      <c r="D3" s="138"/>
      <c r="E3" s="139"/>
      <c r="F3" s="115"/>
      <c r="G3" s="116"/>
      <c r="H3" s="116"/>
      <c r="I3" s="116"/>
      <c r="J3" s="116"/>
      <c r="K3" s="116"/>
      <c r="L3" s="116"/>
      <c r="M3" s="116"/>
      <c r="N3" s="117"/>
      <c r="O3" s="112"/>
      <c r="P3" s="113"/>
      <c r="Q3" s="113"/>
      <c r="R3" s="113"/>
      <c r="S3" s="113"/>
      <c r="T3" s="113"/>
      <c r="U3" s="113"/>
      <c r="V3" s="114"/>
      <c r="W3" s="158"/>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60"/>
      <c r="BC3" s="115" t="s">
        <v>41</v>
      </c>
      <c r="BD3" s="116"/>
      <c r="BE3" s="116"/>
      <c r="BF3" s="116"/>
      <c r="BG3" s="116"/>
      <c r="BH3" s="116"/>
      <c r="BI3" s="116"/>
      <c r="BJ3" s="116"/>
      <c r="BK3" s="117"/>
      <c r="BL3" s="23">
        <f>Instellingen!B6</f>
        <v>3</v>
      </c>
      <c r="BM3" s="83"/>
      <c r="BN3" s="167"/>
    </row>
    <row r="4" spans="1:66" x14ac:dyDescent="0.2">
      <c r="A4" s="115" t="s">
        <v>10</v>
      </c>
      <c r="B4" s="117"/>
      <c r="C4" s="152" t="s">
        <v>52</v>
      </c>
      <c r="D4" s="138"/>
      <c r="E4" s="139"/>
      <c r="F4" s="115" t="s">
        <v>72</v>
      </c>
      <c r="G4" s="116"/>
      <c r="H4" s="116"/>
      <c r="I4" s="116"/>
      <c r="J4" s="116"/>
      <c r="K4" s="116"/>
      <c r="L4" s="116"/>
      <c r="M4" s="116"/>
      <c r="N4" s="117"/>
      <c r="O4" s="112">
        <f>Instellingen!B7</f>
        <v>1</v>
      </c>
      <c r="P4" s="113"/>
      <c r="Q4" s="113"/>
      <c r="R4" s="113"/>
      <c r="S4" s="113"/>
      <c r="T4" s="113"/>
      <c r="U4" s="113"/>
      <c r="V4" s="114"/>
      <c r="W4" s="161"/>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3"/>
      <c r="BC4" s="115"/>
      <c r="BD4" s="116"/>
      <c r="BE4" s="116"/>
      <c r="BF4" s="116"/>
      <c r="BG4" s="116"/>
      <c r="BH4" s="116"/>
      <c r="BI4" s="116"/>
      <c r="BJ4" s="116"/>
      <c r="BK4" s="117"/>
      <c r="BL4" s="23"/>
      <c r="BM4" s="84"/>
      <c r="BN4" s="168"/>
    </row>
    <row r="5" spans="1:66" x14ac:dyDescent="0.2">
      <c r="A5" s="115" t="s">
        <v>11</v>
      </c>
      <c r="B5" s="117"/>
      <c r="C5" s="137"/>
      <c r="D5" s="138"/>
      <c r="E5" s="139"/>
      <c r="F5" s="115" t="s">
        <v>12</v>
      </c>
      <c r="G5" s="116"/>
      <c r="H5" s="116"/>
      <c r="I5" s="116"/>
      <c r="J5" s="116"/>
      <c r="K5" s="116"/>
      <c r="L5" s="116"/>
      <c r="M5" s="116"/>
      <c r="N5" s="117"/>
      <c r="O5" s="112">
        <f>Instellingen!B5</f>
        <v>99</v>
      </c>
      <c r="P5" s="113"/>
      <c r="Q5" s="113"/>
      <c r="R5" s="113"/>
      <c r="S5" s="113"/>
      <c r="T5" s="113"/>
      <c r="U5" s="113"/>
      <c r="V5" s="114"/>
      <c r="W5" s="164"/>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6"/>
      <c r="BC5" s="115"/>
      <c r="BD5" s="116"/>
      <c r="BE5" s="116"/>
      <c r="BF5" s="116"/>
      <c r="BG5" s="116"/>
      <c r="BH5" s="116"/>
      <c r="BI5" s="116"/>
      <c r="BJ5" s="116"/>
      <c r="BK5" s="117"/>
      <c r="BL5" s="23"/>
      <c r="BM5" s="84"/>
      <c r="BN5" s="168"/>
    </row>
    <row r="6" spans="1:66" ht="12.75" customHeight="1" x14ac:dyDescent="0.2">
      <c r="A6" s="153"/>
      <c r="B6" s="154"/>
      <c r="C6" s="154"/>
      <c r="D6" s="154"/>
      <c r="E6" s="155"/>
      <c r="F6" s="66" t="s">
        <v>14</v>
      </c>
      <c r="G6" s="122" t="str">
        <f>Instellingen!B36</f>
        <v>Loenen</v>
      </c>
      <c r="H6" s="123"/>
      <c r="I6" s="123"/>
      <c r="J6" s="123"/>
      <c r="K6" s="123"/>
      <c r="L6" s="123"/>
      <c r="M6" s="123"/>
      <c r="N6" s="124"/>
      <c r="O6" s="125" t="str">
        <f>Instellingen!B37</f>
        <v>Wilp</v>
      </c>
      <c r="P6" s="126"/>
      <c r="Q6" s="126"/>
      <c r="R6" s="126"/>
      <c r="S6" s="126"/>
      <c r="T6" s="126"/>
      <c r="U6" s="126"/>
      <c r="V6" s="127"/>
      <c r="W6" s="128" t="str">
        <f>Instellingen!B38</f>
        <v>Wilp</v>
      </c>
      <c r="X6" s="129"/>
      <c r="Y6" s="129"/>
      <c r="Z6" s="129"/>
      <c r="AA6" s="129"/>
      <c r="AB6" s="129"/>
      <c r="AC6" s="129"/>
      <c r="AD6" s="130"/>
      <c r="AE6" s="125">
        <f>Instellingen!B39</f>
        <v>0</v>
      </c>
      <c r="AF6" s="126"/>
      <c r="AG6" s="126"/>
      <c r="AH6" s="126"/>
      <c r="AI6" s="126"/>
      <c r="AJ6" s="126"/>
      <c r="AK6" s="126"/>
      <c r="AL6" s="127"/>
      <c r="AM6" s="128">
        <f>Instellingen!B40</f>
        <v>0</v>
      </c>
      <c r="AN6" s="129"/>
      <c r="AO6" s="129"/>
      <c r="AP6" s="129"/>
      <c r="AQ6" s="129"/>
      <c r="AR6" s="129"/>
      <c r="AS6" s="129"/>
      <c r="AT6" s="130"/>
      <c r="AU6" s="125">
        <f>Instellingen!B41</f>
        <v>0</v>
      </c>
      <c r="AV6" s="126"/>
      <c r="AW6" s="126"/>
      <c r="AX6" s="126"/>
      <c r="AY6" s="126"/>
      <c r="AZ6" s="126"/>
      <c r="BA6" s="126"/>
      <c r="BB6" s="127"/>
      <c r="BC6" s="115" t="s">
        <v>34</v>
      </c>
      <c r="BD6" s="116"/>
      <c r="BE6" s="116"/>
      <c r="BF6" s="116"/>
      <c r="BG6" s="116"/>
      <c r="BH6" s="117"/>
      <c r="BI6" s="100"/>
      <c r="BJ6" s="101"/>
      <c r="BK6" s="102"/>
      <c r="BL6" s="82"/>
      <c r="BM6" s="84"/>
      <c r="BN6" s="168"/>
    </row>
    <row r="7" spans="1:66" ht="12.75" customHeight="1" x14ac:dyDescent="0.2">
      <c r="A7" s="156"/>
      <c r="B7" s="156"/>
      <c r="C7" s="156"/>
      <c r="D7" s="156"/>
      <c r="E7" s="157"/>
      <c r="F7" s="66" t="s">
        <v>15</v>
      </c>
      <c r="G7" s="131" t="str">
        <f>Instellingen!C36</f>
        <v>10 mei</v>
      </c>
      <c r="H7" s="123"/>
      <c r="I7" s="123"/>
      <c r="J7" s="123"/>
      <c r="K7" s="123"/>
      <c r="L7" s="123"/>
      <c r="M7" s="123"/>
      <c r="N7" s="124"/>
      <c r="O7" s="125" t="str">
        <f>Instellingen!C37</f>
        <v>23-24 mei</v>
      </c>
      <c r="P7" s="126"/>
      <c r="Q7" s="126"/>
      <c r="R7" s="126"/>
      <c r="S7" s="126"/>
      <c r="T7" s="126"/>
      <c r="U7" s="126"/>
      <c r="V7" s="127"/>
      <c r="W7" s="128" t="str">
        <f>Instellingen!C38</f>
        <v>7-9 juni</v>
      </c>
      <c r="X7" s="129"/>
      <c r="Y7" s="129"/>
      <c r="Z7" s="129"/>
      <c r="AA7" s="129"/>
      <c r="AB7" s="129"/>
      <c r="AC7" s="129"/>
      <c r="AD7" s="130"/>
      <c r="AE7" s="125" t="str">
        <f>Instellingen!C39</f>
        <v xml:space="preserve"> </v>
      </c>
      <c r="AF7" s="126"/>
      <c r="AG7" s="126"/>
      <c r="AH7" s="126"/>
      <c r="AI7" s="126"/>
      <c r="AJ7" s="126"/>
      <c r="AK7" s="126"/>
      <c r="AL7" s="127"/>
      <c r="AM7" s="128" t="str">
        <f>Instellingen!C40</f>
        <v xml:space="preserve"> </v>
      </c>
      <c r="AN7" s="129"/>
      <c r="AO7" s="129"/>
      <c r="AP7" s="129"/>
      <c r="AQ7" s="129"/>
      <c r="AR7" s="129"/>
      <c r="AS7" s="129"/>
      <c r="AT7" s="130"/>
      <c r="AU7" s="125" t="str">
        <f>Instellingen!C41</f>
        <v xml:space="preserve"> </v>
      </c>
      <c r="AV7" s="126"/>
      <c r="AW7" s="126"/>
      <c r="AX7" s="126"/>
      <c r="AY7" s="126"/>
      <c r="AZ7" s="126"/>
      <c r="BA7" s="126"/>
      <c r="BB7" s="127"/>
      <c r="BC7" s="77" t="s">
        <v>71</v>
      </c>
      <c r="BD7" s="5" t="s">
        <v>71</v>
      </c>
      <c r="BE7" s="11" t="s">
        <v>69</v>
      </c>
      <c r="BF7" s="11" t="s">
        <v>69</v>
      </c>
      <c r="BG7" s="11" t="s">
        <v>69</v>
      </c>
      <c r="BH7" s="11" t="s">
        <v>69</v>
      </c>
      <c r="BI7" s="37" t="s">
        <v>70</v>
      </c>
      <c r="BJ7" s="35" t="s">
        <v>70</v>
      </c>
      <c r="BK7" s="13"/>
      <c r="BL7" s="5"/>
      <c r="BM7" s="85"/>
      <c r="BN7" s="169"/>
    </row>
    <row r="8" spans="1:66" ht="25.5" customHeight="1" x14ac:dyDescent="0.2">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34"/>
      <c r="BN8" s="2" t="s">
        <v>6</v>
      </c>
    </row>
  </sheetData>
  <sheetProtection sheet="1" objects="1" scenarios="1"/>
  <mergeCells count="32">
    <mergeCell ref="A1:BN1"/>
    <mergeCell ref="A3:B3"/>
    <mergeCell ref="C3:E3"/>
    <mergeCell ref="F3:N3"/>
    <mergeCell ref="O3:V3"/>
    <mergeCell ref="W3:BB5"/>
    <mergeCell ref="BC3:BK3"/>
    <mergeCell ref="BN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dataValidations count="14">
    <dataValidation type="whole" operator="lessThan" allowBlank="1" showInputMessage="1" showErrorMessage="1" error="De waarde is maximaal 500" sqref="H9:L65536 R9:T65536 AP9:AR65536 AX9:AZ65536 AA9:AB65536 AH9:AJ65536" xr:uid="{00000000-0002-0000-0C00-000000000000}">
      <formula1>500</formula1>
    </dataValidation>
    <dataValidation type="whole" operator="lessThan" allowBlank="1" showInputMessage="1" showErrorMessage="1" error="De waarde is maximaal 200" sqref="BB2 AL2 AT2 AL8:AL65536 AT8:AT65536 BB8:BB65536 V8:V65536 N8:N65536 AD8:AD65536" xr:uid="{00000000-0002-0000-0C00-000001000000}">
      <formula1>200</formula1>
    </dataValidation>
    <dataValidation operator="lessThan" allowBlank="1" showInputMessage="1" showErrorMessage="1" error="De waarde is maximaal 500" sqref="R8:T8 AA8:AB8 AI8:AJ8 AQ8:AR8 AY8:AZ8 H8:L8" xr:uid="{00000000-0002-0000-0C00-000002000000}"/>
    <dataValidation type="whole" allowBlank="1" showInputMessage="1" showErrorMessage="1" sqref="BL3:BM3 O4" xr:uid="{00000000-0002-0000-0C00-000003000000}">
      <formula1>1</formula1>
      <formula2>4</formula2>
    </dataValidation>
    <dataValidation type="whole" allowBlank="1" showInputMessage="1" showErrorMessage="1" sqref="BL4:BM4" xr:uid="{00000000-0002-0000-0C00-000004000000}">
      <formula1>1</formula1>
      <formula2>2</formula2>
    </dataValidation>
    <dataValidation type="whole" operator="lessThan" allowBlank="1" showInputMessage="1" showErrorMessage="1" sqref="BL5:BM5" xr:uid="{00000000-0002-0000-0C00-000005000000}">
      <formula1>9</formula1>
    </dataValidation>
    <dataValidation type="whole" operator="lessThan" allowBlank="1" showInputMessage="1" showErrorMessage="1" sqref="BL6:BM6" xr:uid="{00000000-0002-0000-0C00-000006000000}">
      <formula1>340</formula1>
    </dataValidation>
    <dataValidation type="whole" operator="lessThanOrEqual" allowBlank="1" showInputMessage="1" showErrorMessage="1" sqref="X8:Z65536 X2:Z2 P2:Q2 P8:Q65536" xr:uid="{00000000-0002-0000-0C00-000007000000}">
      <formula1>340</formula1>
    </dataValidation>
    <dataValidation type="whole" operator="lessThan" allowBlank="1" showInputMessage="1" showErrorMessage="1" sqref="U2 U8:U65536" xr:uid="{00000000-0002-0000-0C00-000008000000}">
      <formula1>999</formula1>
    </dataValidation>
    <dataValidation type="whole" operator="lessThanOrEqual" allowBlank="1" showInputMessage="1" showErrorMessage="1" error="De waarde is maximaal 200" sqref="AN2:AO2 AV2:AW2 AF2:AG2 AN8:AO65536 AF8:AG65536 AV8:AW65536" xr:uid="{00000000-0002-0000-0C00-000009000000}">
      <formula1>340</formula1>
    </dataValidation>
    <dataValidation type="whole" operator="lessThanOrEqual" allowBlank="1" showInputMessage="1" showErrorMessage="1" sqref="O5" xr:uid="{00000000-0002-0000-0C00-00000A000000}">
      <formula1>999</formula1>
    </dataValidation>
    <dataValidation type="whole" operator="lessThan" allowBlank="1" showInputMessage="1" showErrorMessage="1" sqref="O3" xr:uid="{00000000-0002-0000-0C00-00000B000000}">
      <formula1>99</formula1>
    </dataValidation>
    <dataValidation operator="lessThanOrEqual" allowBlank="1" showInputMessage="1" showErrorMessage="1" sqref="W1:W3 W8:W65536" xr:uid="{00000000-0002-0000-0C00-00000C000000}"/>
    <dataValidation operator="lessThanOrEqual" allowBlank="1" showInputMessage="1" showErrorMessage="1" error="De waarde is maximaal 200" sqref="AM1:AM2 AU1:AU2 AE1:AE2 AM8:AM65536 AE8:AE65536 AU8:AU65536" xr:uid="{00000000-0002-0000-0C00-00000D000000}"/>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393"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315394"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15395"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315396"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315397"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315398" r:id="rId9" name="Button 6">
              <controlPr defaultSize="0" print="0" autoFill="0" autoPict="0" macro="[0]!verbergen">
                <anchor moveWithCells="1" sizeWithCells="1">
                  <from>
                    <xdr:col>65</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315399"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15400"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315401"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315402" r:id="rId13" name="Button 10">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315403" r:id="rId14" name="Button 11">
              <controlPr defaultSize="0" print="0" autoFill="0" autoPict="0" macro="[0]!Sort_Totaal_Punten">
                <anchor moveWithCells="1" sizeWithCells="1">
                  <from>
                    <xdr:col>61</xdr:col>
                    <xdr:colOff>9525</xdr:colOff>
                    <xdr:row>7</xdr:row>
                    <xdr:rowOff>28575</xdr:rowOff>
                  </from>
                  <to>
                    <xdr:col>61</xdr:col>
                    <xdr:colOff>381000</xdr:colOff>
                    <xdr:row>8</xdr:row>
                    <xdr:rowOff>0</xdr:rowOff>
                  </to>
                </anchor>
              </controlPr>
            </control>
          </mc:Choice>
        </mc:AlternateContent>
        <mc:AlternateContent xmlns:mc="http://schemas.openxmlformats.org/markup-compatibility/2006">
          <mc:Choice Requires="x14">
            <control shapeId="315404" r:id="rId15" name="Button 12">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315405" r:id="rId16" name="Button 13">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315406" r:id="rId17" name="Button 14">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315407" r:id="rId18" name="Button 15">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315408" r:id="rId19" name="Button 16">
              <controlPr defaultSize="0" print="0" autoFill="0" autoPict="0" macro="[0]!Kopieren">
                <anchor moveWithCells="1" sizeWithCells="1">
                  <from>
                    <xdr:col>2</xdr:col>
                    <xdr:colOff>657225</xdr:colOff>
                    <xdr:row>5</xdr:row>
                    <xdr:rowOff>0</xdr:rowOff>
                  </from>
                  <to>
                    <xdr:col>5</xdr:col>
                    <xdr:colOff>0</xdr:colOff>
                    <xdr:row>6</xdr:row>
                    <xdr:rowOff>152400</xdr:rowOff>
                  </to>
                </anchor>
              </controlPr>
            </control>
          </mc:Choice>
        </mc:AlternateContent>
        <mc:AlternateContent xmlns:mc="http://schemas.openxmlformats.org/markup-compatibility/2006">
          <mc:Choice Requires="x14">
            <control shapeId="315409" r:id="rId20" name="Button 17">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315410" r:id="rId21" name="Button 18">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315411" r:id="rId22" name="Button 19">
              <controlPr defaultSize="0" print="0" autoFill="0" autoPict="0" macro="[0]!Verberg_Ex_Aequo_3">
                <anchor moveWithCells="1" sizeWithCells="1">
                  <from>
                    <xdr:col>26</xdr:col>
                    <xdr:colOff>19050</xdr:colOff>
                    <xdr:row>7</xdr:row>
                    <xdr:rowOff>9525</xdr:rowOff>
                  </from>
                  <to>
                    <xdr:col>27</xdr:col>
                    <xdr:colOff>190500</xdr:colOff>
                    <xdr:row>8</xdr:row>
                    <xdr:rowOff>0</xdr:rowOff>
                  </to>
                </anchor>
              </controlPr>
            </control>
          </mc:Choice>
        </mc:AlternateContent>
        <mc:AlternateContent xmlns:mc="http://schemas.openxmlformats.org/markup-compatibility/2006">
          <mc:Choice Requires="x14">
            <control shapeId="315412" r:id="rId23" name="Button 20">
              <controlPr defaultSize="0" print="0" autoFill="0" autoPict="0" macro="[0]!Verberg_Ex_Aequo_4">
                <anchor moveWithCells="1" sizeWithCells="1">
                  <from>
                    <xdr:col>30</xdr:col>
                    <xdr:colOff>0</xdr:colOff>
                    <xdr:row>7</xdr:row>
                    <xdr:rowOff>9525</xdr:rowOff>
                  </from>
                  <to>
                    <xdr:col>35</xdr:col>
                    <xdr:colOff>190500</xdr:colOff>
                    <xdr:row>8</xdr:row>
                    <xdr:rowOff>0</xdr:rowOff>
                  </to>
                </anchor>
              </controlPr>
            </control>
          </mc:Choice>
        </mc:AlternateContent>
        <mc:AlternateContent xmlns:mc="http://schemas.openxmlformats.org/markup-compatibility/2006">
          <mc:Choice Requires="x14">
            <control shapeId="315413" r:id="rId24" name="Button 21">
              <controlPr defaultSize="0" print="0" autoFill="0" autoPict="0" macro="[0]!Verberg_Ex_Aequo_5">
                <anchor moveWithCells="1" sizeWithCells="1">
                  <from>
                    <xdr:col>38</xdr:col>
                    <xdr:colOff>0</xdr:colOff>
                    <xdr:row>7</xdr:row>
                    <xdr:rowOff>9525</xdr:rowOff>
                  </from>
                  <to>
                    <xdr:col>43</xdr:col>
                    <xdr:colOff>190500</xdr:colOff>
                    <xdr:row>8</xdr:row>
                    <xdr:rowOff>0</xdr:rowOff>
                  </to>
                </anchor>
              </controlPr>
            </control>
          </mc:Choice>
        </mc:AlternateContent>
        <mc:AlternateContent xmlns:mc="http://schemas.openxmlformats.org/markup-compatibility/2006">
          <mc:Choice Requires="x14">
            <control shapeId="315414" r:id="rId25" name="Button 22">
              <controlPr defaultSize="0" print="0" autoFill="0" autoPict="0" macro="[0]!Verberg_Ex_Aequo_6">
                <anchor moveWithCells="1" sizeWithCells="1">
                  <from>
                    <xdr:col>46</xdr:col>
                    <xdr:colOff>0</xdr:colOff>
                    <xdr:row>7</xdr:row>
                    <xdr:rowOff>9525</xdr:rowOff>
                  </from>
                  <to>
                    <xdr:col>51</xdr:col>
                    <xdr:colOff>190500</xdr:colOff>
                    <xdr:row>8</xdr:row>
                    <xdr:rowOff>0</xdr:rowOff>
                  </to>
                </anchor>
              </controlPr>
            </control>
          </mc:Choice>
        </mc:AlternateContent>
        <mc:AlternateContent xmlns:mc="http://schemas.openxmlformats.org/markup-compatibility/2006">
          <mc:Choice Requires="x14">
            <control shapeId="315415" r:id="rId26" name="Button 23">
              <controlPr defaultSize="0" print="0" autoFill="0" autoPict="0" macro="[0]!Sort_Pl_Punten_4">
                <anchor moveWithCells="1" sizeWithCells="1">
                  <from>
                    <xdr:col>30</xdr:col>
                    <xdr:colOff>0</xdr:colOff>
                    <xdr:row>7</xdr:row>
                    <xdr:rowOff>28575</xdr:rowOff>
                  </from>
                  <to>
                    <xdr:col>38</xdr:col>
                    <xdr:colOff>0</xdr:colOff>
                    <xdr:row>8</xdr:row>
                    <xdr:rowOff>0</xdr:rowOff>
                  </to>
                </anchor>
              </controlPr>
            </control>
          </mc:Choice>
        </mc:AlternateContent>
        <mc:AlternateContent xmlns:mc="http://schemas.openxmlformats.org/markup-compatibility/2006">
          <mc:Choice Requires="x14">
            <control shapeId="315416" r:id="rId27" name="Button 24">
              <controlPr defaultSize="0" print="0" autoFill="0" autoPict="0" macro="[0]!Sort_Pl_Punten_5">
                <anchor moveWithCells="1" sizeWithCells="1">
                  <from>
                    <xdr:col>38</xdr:col>
                    <xdr:colOff>0</xdr:colOff>
                    <xdr:row>7</xdr:row>
                    <xdr:rowOff>28575</xdr:rowOff>
                  </from>
                  <to>
                    <xdr:col>46</xdr:col>
                    <xdr:colOff>0</xdr:colOff>
                    <xdr:row>8</xdr:row>
                    <xdr:rowOff>0</xdr:rowOff>
                  </to>
                </anchor>
              </controlPr>
            </control>
          </mc:Choice>
        </mc:AlternateContent>
        <mc:AlternateContent xmlns:mc="http://schemas.openxmlformats.org/markup-compatibility/2006">
          <mc:Choice Requires="x14">
            <control shapeId="315417" r:id="rId28" name="Button 25">
              <controlPr defaultSize="0" print="0" autoFill="0" autoPict="0" macro="[0]!Sort_Pl_Punten_6">
                <anchor moveWithCells="1" sizeWithCells="1">
                  <from>
                    <xdr:col>46</xdr:col>
                    <xdr:colOff>0</xdr:colOff>
                    <xdr:row>7</xdr:row>
                    <xdr:rowOff>28575</xdr:rowOff>
                  </from>
                  <to>
                    <xdr:col>46</xdr:col>
                    <xdr:colOff>0</xdr:colOff>
                    <xdr:row>8</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7"/>
  <dimension ref="A1:K4"/>
  <sheetViews>
    <sheetView workbookViewId="0">
      <pane ySplit="4" topLeftCell="A5" activePane="bottomLeft" state="frozen"/>
      <selection activeCell="C5" sqref="C5:E5"/>
      <selection pane="bottomLeft" activeCell="C5" sqref="C5:E5"/>
    </sheetView>
  </sheetViews>
  <sheetFormatPr defaultRowHeight="12.75" x14ac:dyDescent="0.2"/>
  <cols>
    <col min="1" max="1" width="6.85546875" style="1" bestFit="1" customWidth="1"/>
    <col min="2" max="2" width="10" style="1" customWidth="1"/>
    <col min="3" max="3" width="28.140625" style="1" customWidth="1"/>
    <col min="4" max="4" width="26.7109375" style="1" customWidth="1"/>
    <col min="5" max="5" width="7.85546875" style="1" bestFit="1" customWidth="1"/>
    <col min="6" max="6" width="4.140625" style="1" bestFit="1" customWidth="1"/>
    <col min="7" max="7" width="23.28515625" style="1" customWidth="1"/>
    <col min="8" max="8" width="8.5703125" style="1" customWidth="1"/>
    <col min="9" max="9" width="7.85546875" style="19" customWidth="1"/>
    <col min="10" max="10" width="7.5703125" style="1" customWidth="1"/>
    <col min="11" max="11" width="13.42578125" style="1" customWidth="1"/>
  </cols>
  <sheetData>
    <row r="1" spans="1:11" x14ac:dyDescent="0.2">
      <c r="A1" s="134" t="s">
        <v>44</v>
      </c>
      <c r="B1" s="135"/>
      <c r="C1" s="135"/>
      <c r="D1" s="135"/>
      <c r="E1" s="135"/>
      <c r="F1" s="135"/>
      <c r="G1" s="136"/>
      <c r="H1" s="115"/>
      <c r="I1" s="117"/>
      <c r="J1" s="20"/>
      <c r="K1" s="20"/>
    </row>
    <row r="2" spans="1:11" hidden="1" x14ac:dyDescent="0.2">
      <c r="A2" s="12"/>
      <c r="B2" s="12"/>
      <c r="C2" s="12"/>
      <c r="D2" s="12"/>
      <c r="E2" s="12"/>
      <c r="F2" s="12"/>
      <c r="G2" s="6" t="b">
        <v>0</v>
      </c>
      <c r="H2" s="6" t="b">
        <v>0</v>
      </c>
      <c r="I2" s="17"/>
      <c r="J2" s="12"/>
      <c r="K2" s="12"/>
    </row>
    <row r="3" spans="1:11" ht="25.5" customHeight="1" x14ac:dyDescent="0.2">
      <c r="A3" s="7" t="s">
        <v>9</v>
      </c>
      <c r="B3" s="178" t="str">
        <f>Instellingen!B3</f>
        <v>Kring Berkel IJssel</v>
      </c>
      <c r="C3" s="179"/>
      <c r="D3" s="21"/>
      <c r="E3" s="180" t="s">
        <v>48</v>
      </c>
      <c r="F3" s="180"/>
      <c r="G3" s="14"/>
      <c r="H3" s="181" t="s">
        <v>49</v>
      </c>
      <c r="I3" s="182"/>
      <c r="J3" s="22"/>
      <c r="K3" s="16"/>
    </row>
    <row r="4" spans="1:11" ht="25.5" x14ac:dyDescent="0.2">
      <c r="A4" s="3" t="s">
        <v>21</v>
      </c>
      <c r="B4" s="3" t="s">
        <v>7</v>
      </c>
      <c r="C4" s="3" t="s">
        <v>0</v>
      </c>
      <c r="D4" s="3" t="s">
        <v>1</v>
      </c>
      <c r="E4" s="3" t="s">
        <v>22</v>
      </c>
      <c r="F4" s="3" t="s">
        <v>24</v>
      </c>
      <c r="G4" s="3" t="s">
        <v>25</v>
      </c>
      <c r="H4" s="15" t="s">
        <v>45</v>
      </c>
      <c r="I4" s="18" t="s">
        <v>46</v>
      </c>
      <c r="J4" s="8" t="s">
        <v>47</v>
      </c>
      <c r="K4" s="3" t="s">
        <v>26</v>
      </c>
    </row>
  </sheetData>
  <mergeCells count="5">
    <mergeCell ref="B3:C3"/>
    <mergeCell ref="E3:F3"/>
    <mergeCell ref="H3:I3"/>
    <mergeCell ref="A1:G1"/>
    <mergeCell ref="H1:I1"/>
  </mergeCells>
  <phoneticPr fontId="0" type="noConversion"/>
  <dataValidations count="1">
    <dataValidation type="whole" operator="lessThan" allowBlank="1" showInputMessage="1" showErrorMessage="1" sqref="J3" xr:uid="{00000000-0002-0000-0D00-000000000000}">
      <formula1>99</formula1>
    </dataValidation>
  </dataValidations>
  <printOptions gridLines="1"/>
  <pageMargins left="0.19685039370078741" right="0.19685039370078741" top="0.98425196850393704" bottom="0.98425196850393704" header="0.51181102362204722" footer="0.51181102362204722"/>
  <pageSetup paperSize="9"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537" r:id="rId4" name="Button 1">
              <controlPr defaultSize="0" print="0" autoFill="0" autoPict="0" macro="[0]!Kampioenen">
                <anchor moveWithCells="1" sizeWithCells="1">
                  <from>
                    <xdr:col>3</xdr:col>
                    <xdr:colOff>9525</xdr:colOff>
                    <xdr:row>2</xdr:row>
                    <xdr:rowOff>0</xdr:rowOff>
                  </from>
                  <to>
                    <xdr:col>3</xdr:col>
                    <xdr:colOff>1771650</xdr:colOff>
                    <xdr:row>2</xdr:row>
                    <xdr:rowOff>314325</xdr:rowOff>
                  </to>
                </anchor>
              </controlPr>
            </control>
          </mc:Choice>
        </mc:AlternateContent>
        <mc:AlternateContent xmlns:mc="http://schemas.openxmlformats.org/markup-compatibility/2006">
          <mc:Choice Requires="x14">
            <control shapeId="65538" r:id="rId5" name="Check Box 2">
              <controlPr defaultSize="0" autoFill="0" autoLine="0" autoPict="0">
                <anchor moveWithCells="1">
                  <from>
                    <xdr:col>6</xdr:col>
                    <xdr:colOff>9525</xdr:colOff>
                    <xdr:row>2</xdr:row>
                    <xdr:rowOff>9525</xdr:rowOff>
                  </from>
                  <to>
                    <xdr:col>6</xdr:col>
                    <xdr:colOff>847725</xdr:colOff>
                    <xdr:row>2</xdr:row>
                    <xdr:rowOff>314325</xdr:rowOff>
                  </to>
                </anchor>
              </controlPr>
            </control>
          </mc:Choice>
        </mc:AlternateContent>
        <mc:AlternateContent xmlns:mc="http://schemas.openxmlformats.org/markup-compatibility/2006">
          <mc:Choice Requires="x14">
            <control shapeId="65540" r:id="rId6" name="Check Box 4">
              <controlPr defaultSize="0" autoFill="0" autoLine="0" autoPict="0">
                <anchor moveWithCells="1">
                  <from>
                    <xdr:col>6</xdr:col>
                    <xdr:colOff>847725</xdr:colOff>
                    <xdr:row>2</xdr:row>
                    <xdr:rowOff>9525</xdr:rowOff>
                  </from>
                  <to>
                    <xdr:col>6</xdr:col>
                    <xdr:colOff>1543050</xdr:colOff>
                    <xdr:row>2</xdr:row>
                    <xdr:rowOff>314325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40"/>
  <dimension ref="A1:N8"/>
  <sheetViews>
    <sheetView workbookViewId="0">
      <pane ySplit="8" topLeftCell="A9" activePane="bottomLeft" state="frozen"/>
      <selection activeCell="C5" sqref="C5:E5"/>
      <selection pane="bottomLeft" activeCell="A9" sqref="A9:XFD9"/>
    </sheetView>
  </sheetViews>
  <sheetFormatPr defaultRowHeight="12.75" x14ac:dyDescent="0.2"/>
  <cols>
    <col min="1" max="1" width="5.7109375" style="6" customWidth="1"/>
    <col min="2" max="2" width="10.7109375" style="6" customWidth="1"/>
    <col min="3" max="3" width="27.7109375" style="6" customWidth="1"/>
    <col min="4" max="4" width="25.7109375" style="6" customWidth="1"/>
    <col min="5" max="5" width="28.7109375" style="6" customWidth="1"/>
    <col min="6" max="6" width="3.7109375" style="6" customWidth="1"/>
    <col min="7" max="7" width="25" style="6" bestFit="1" customWidth="1"/>
    <col min="8" max="8" width="4.7109375" style="6" customWidth="1"/>
    <col min="9" max="9" width="21.7109375" style="6" customWidth="1"/>
    <col min="10" max="14" width="4.7109375" style="6" customWidth="1"/>
    <col min="15" max="15" width="4" customWidth="1"/>
  </cols>
  <sheetData>
    <row r="1" spans="1:14" s="39" customFormat="1" x14ac:dyDescent="0.2">
      <c r="A1" s="134" t="s">
        <v>91</v>
      </c>
      <c r="B1" s="135"/>
      <c r="C1" s="135"/>
      <c r="D1" s="135"/>
      <c r="E1" s="135"/>
      <c r="F1" s="135"/>
      <c r="G1" s="135"/>
      <c r="H1" s="135"/>
      <c r="I1" s="135"/>
      <c r="J1" s="135"/>
      <c r="K1" s="135"/>
      <c r="L1" s="135"/>
      <c r="M1" s="45"/>
      <c r="N1" s="49"/>
    </row>
    <row r="2" spans="1:14" s="39" customFormat="1" ht="12.75" hidden="1" customHeight="1" x14ac:dyDescent="0.2">
      <c r="A2" s="55"/>
      <c r="B2" s="56"/>
      <c r="C2" s="56">
        <v>48</v>
      </c>
      <c r="D2" s="10">
        <f>FLOOR((C2+3)/4,1)</f>
        <v>12</v>
      </c>
      <c r="E2" s="56"/>
      <c r="F2" s="56"/>
      <c r="G2" s="56"/>
      <c r="H2" s="56">
        <v>192</v>
      </c>
      <c r="I2" s="50">
        <v>190</v>
      </c>
      <c r="J2" s="50">
        <f>H2+I2</f>
        <v>382</v>
      </c>
      <c r="K2" s="50"/>
      <c r="L2" s="50"/>
      <c r="M2" s="50"/>
      <c r="N2" s="51"/>
    </row>
    <row r="3" spans="1:14" s="39" customFormat="1" x14ac:dyDescent="0.2">
      <c r="A3" s="43" t="s">
        <v>9</v>
      </c>
      <c r="B3" s="44"/>
      <c r="C3" s="137" t="str">
        <f>Instellingen!B3</f>
        <v>Kring Berkel IJssel</v>
      </c>
      <c r="D3" s="139"/>
      <c r="E3" s="115" t="s">
        <v>88</v>
      </c>
      <c r="F3" s="116"/>
      <c r="G3" s="117"/>
      <c r="H3" s="140">
        <v>2</v>
      </c>
      <c r="I3" s="141"/>
      <c r="J3" s="141"/>
      <c r="K3" s="141"/>
      <c r="L3" s="141"/>
      <c r="M3" s="141"/>
      <c r="N3" s="142"/>
    </row>
    <row r="4" spans="1:14" s="39" customFormat="1" hidden="1" x14ac:dyDescent="0.2">
      <c r="A4" s="41"/>
      <c r="B4" s="42"/>
      <c r="C4" s="46"/>
      <c r="D4" s="47"/>
      <c r="E4" s="47"/>
      <c r="F4" s="48"/>
      <c r="G4" s="58"/>
      <c r="H4" s="59"/>
      <c r="I4" s="59"/>
      <c r="J4" s="59"/>
      <c r="K4" s="59"/>
      <c r="L4" s="59"/>
      <c r="M4" s="64"/>
      <c r="N4" s="57"/>
    </row>
    <row r="5" spans="1:14" s="39" customFormat="1" hidden="1" x14ac:dyDescent="0.2">
      <c r="A5" s="60"/>
      <c r="B5" s="61"/>
      <c r="C5" s="52"/>
      <c r="D5" s="53"/>
      <c r="E5" s="53"/>
      <c r="F5" s="54"/>
      <c r="G5" s="60"/>
      <c r="H5" s="62"/>
      <c r="I5" s="62"/>
      <c r="J5" s="62"/>
      <c r="K5" s="62"/>
      <c r="L5" s="62"/>
      <c r="M5" s="64"/>
      <c r="N5" s="57"/>
    </row>
    <row r="6" spans="1:14" s="39" customFormat="1" ht="12.75" customHeight="1" x14ac:dyDescent="0.2">
      <c r="A6" s="183" t="s">
        <v>116</v>
      </c>
      <c r="B6" s="184"/>
      <c r="C6" s="184"/>
      <c r="D6" s="184"/>
      <c r="E6" s="184"/>
      <c r="F6" s="184"/>
      <c r="G6" s="184"/>
      <c r="H6" s="184"/>
      <c r="I6" s="184"/>
      <c r="J6" s="184"/>
      <c r="K6" s="184"/>
      <c r="L6" s="184"/>
      <c r="M6" s="184"/>
      <c r="N6" s="185"/>
    </row>
    <row r="7" spans="1:14" s="39" customFormat="1" ht="12.75" customHeight="1" x14ac:dyDescent="0.2">
      <c r="A7" s="186"/>
      <c r="B7" s="187"/>
      <c r="C7" s="187"/>
      <c r="D7" s="187"/>
      <c r="E7" s="187"/>
      <c r="F7" s="187"/>
      <c r="G7" s="187"/>
      <c r="H7" s="187"/>
      <c r="I7" s="187"/>
      <c r="J7" s="187"/>
      <c r="K7" s="187"/>
      <c r="L7" s="187"/>
      <c r="M7" s="187"/>
      <c r="N7" s="188"/>
    </row>
    <row r="8" spans="1:14" ht="25.5" customHeight="1" x14ac:dyDescent="0.2">
      <c r="A8" s="2" t="s">
        <v>19</v>
      </c>
      <c r="B8" s="2" t="s">
        <v>7</v>
      </c>
      <c r="C8" s="2" t="s">
        <v>0</v>
      </c>
      <c r="D8" s="2" t="s">
        <v>1</v>
      </c>
      <c r="E8" s="2" t="s">
        <v>90</v>
      </c>
      <c r="F8" s="2" t="s">
        <v>2</v>
      </c>
      <c r="G8" s="2" t="s">
        <v>3</v>
      </c>
      <c r="H8" s="8" t="s">
        <v>38</v>
      </c>
      <c r="I8" s="8" t="s">
        <v>36</v>
      </c>
      <c r="J8" s="8" t="s">
        <v>37</v>
      </c>
      <c r="K8" s="8" t="s">
        <v>73</v>
      </c>
      <c r="L8" s="8" t="s">
        <v>74</v>
      </c>
      <c r="M8" s="2" t="s">
        <v>89</v>
      </c>
      <c r="N8" s="63" t="s">
        <v>6</v>
      </c>
    </row>
  </sheetData>
  <mergeCells count="5">
    <mergeCell ref="A1:L1"/>
    <mergeCell ref="A6:N7"/>
    <mergeCell ref="H3:N3"/>
    <mergeCell ref="C3:D3"/>
    <mergeCell ref="E3:G3"/>
  </mergeCells>
  <phoneticPr fontId="0" type="noConversion"/>
  <dataValidations count="3">
    <dataValidation operator="lessThan" allowBlank="1" showInputMessage="1" showErrorMessage="1" error="De waarde is maximaal 500" sqref="H8:I8" xr:uid="{00000000-0002-0000-0E00-000001000000}"/>
    <dataValidation type="whole" allowBlank="1" showInputMessage="1" showErrorMessage="1" error="Het minimum is 1 en het maximum is 6" prompt="Hier wordt bedoeld van welke wedstrijd of proef de winnaars moeten worden opgebouwd voor onder andere de prijsuitreiking." sqref="H3:N3" xr:uid="{00000000-0002-0000-0E00-000002000000}">
      <formula1>1</formula1>
      <formula2>6</formula2>
    </dataValidation>
    <dataValidation type="whole" operator="lessThan" allowBlank="1" showInputMessage="1" showErrorMessage="1" error="De waarde is maximaal 500" sqref="H9:I44650" xr:uid="{00000000-0002-0000-0E00-000000000000}">
      <formula1>500</formula1>
    </dataValidation>
  </dataValidations>
  <printOptions gridLines="1"/>
  <pageMargins left="0.19685039370078741" right="0" top="0.98425196850393704" bottom="0.98425196850393704" header="0.51181102362204722" footer="0.51181102362204722"/>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0049" r:id="rId4" name="Button 1">
              <controlPr defaultSize="0" print="0" autoFill="0" autoPict="0" macro="[0]!Winnaars">
                <anchor moveWithCells="1" sizeWithCells="1">
                  <from>
                    <xdr:col>0</xdr:col>
                    <xdr:colOff>19050</xdr:colOff>
                    <xdr:row>5</xdr:row>
                    <xdr:rowOff>0</xdr:rowOff>
                  </from>
                  <to>
                    <xdr:col>2</xdr:col>
                    <xdr:colOff>1114425</xdr:colOff>
                    <xdr:row>6</xdr:row>
                    <xdr:rowOff>123825</xdr:rowOff>
                  </to>
                </anchor>
              </controlPr>
            </control>
          </mc:Choice>
        </mc:AlternateContent>
        <mc:AlternateContent xmlns:mc="http://schemas.openxmlformats.org/markup-compatibility/2006">
          <mc:Choice Requires="x14">
            <control shapeId="130061" r:id="rId5" name="Button 13">
              <controlPr defaultSize="0" print="0" autoFill="0" autoPict="0" macro="[0]!Sort_Plaatsing">
                <anchor moveWithCells="1" sizeWithCells="1">
                  <from>
                    <xdr:col>0</xdr:col>
                    <xdr:colOff>0</xdr:colOff>
                    <xdr:row>7</xdr:row>
                    <xdr:rowOff>28575</xdr:rowOff>
                  </from>
                  <to>
                    <xdr:col>2</xdr:col>
                    <xdr:colOff>0</xdr:colOff>
                    <xdr:row>8</xdr:row>
                    <xdr:rowOff>0</xdr:rowOff>
                  </to>
                </anchor>
              </controlPr>
            </control>
          </mc:Choice>
        </mc:AlternateContent>
        <mc:AlternateContent xmlns:mc="http://schemas.openxmlformats.org/markup-compatibility/2006">
          <mc:Choice Requires="x14">
            <control shapeId="130073" r:id="rId6" name="Button 25">
              <controlPr defaultSize="0" print="0" autoFill="0" autoPict="0" macro="[0]!Importeren_Gegevens">
                <anchor moveWithCells="1" sizeWithCells="1">
                  <from>
                    <xdr:col>3</xdr:col>
                    <xdr:colOff>809625</xdr:colOff>
                    <xdr:row>5</xdr:row>
                    <xdr:rowOff>19050</xdr:rowOff>
                  </from>
                  <to>
                    <xdr:col>6</xdr:col>
                    <xdr:colOff>209550</xdr:colOff>
                    <xdr:row>6</xdr:row>
                    <xdr:rowOff>142875</xdr:rowOff>
                  </to>
                </anchor>
              </controlPr>
            </control>
          </mc:Choice>
        </mc:AlternateContent>
        <mc:AlternateContent xmlns:mc="http://schemas.openxmlformats.org/markup-compatibility/2006">
          <mc:Choice Requires="x14">
            <control shapeId="130074" r:id="rId7" name="Button 26">
              <controlPr defaultSize="0" print="0" autoFill="0" autoPict="0" macro="[0]!Import_Verwerken">
                <anchor moveWithCells="1" sizeWithCells="1">
                  <from>
                    <xdr:col>6</xdr:col>
                    <xdr:colOff>238125</xdr:colOff>
                    <xdr:row>5</xdr:row>
                    <xdr:rowOff>9525</xdr:rowOff>
                  </from>
                  <to>
                    <xdr:col>10</xdr:col>
                    <xdr:colOff>85725</xdr:colOff>
                    <xdr:row>6</xdr:row>
                    <xdr:rowOff>133350</xdr:rowOff>
                  </to>
                </anchor>
              </controlPr>
            </control>
          </mc:Choice>
        </mc:AlternateContent>
        <mc:AlternateContent xmlns:mc="http://schemas.openxmlformats.org/markup-compatibility/2006">
          <mc:Choice Requires="x14">
            <control shapeId="130075" r:id="rId8" name="Button 27">
              <controlPr defaultSize="0" print="0" autoFill="0" autoPict="0" macro="[0]!Dubbele_Combinaties">
                <anchor moveWithCells="1" sizeWithCells="1">
                  <from>
                    <xdr:col>2</xdr:col>
                    <xdr:colOff>1143000</xdr:colOff>
                    <xdr:row>5</xdr:row>
                    <xdr:rowOff>9525</xdr:rowOff>
                  </from>
                  <to>
                    <xdr:col>3</xdr:col>
                    <xdr:colOff>771525</xdr:colOff>
                    <xdr:row>6</xdr:row>
                    <xdr:rowOff>133350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8">
    <pageSetUpPr fitToPage="1"/>
  </sheetPr>
  <dimension ref="A1:C41"/>
  <sheetViews>
    <sheetView zoomScale="90" workbookViewId="0">
      <pane ySplit="2" topLeftCell="A23" activePane="bottomLeft" state="frozen"/>
      <selection activeCell="C5" sqref="C5:E5"/>
      <selection pane="bottomLeft" activeCell="C42" sqref="C42"/>
    </sheetView>
  </sheetViews>
  <sheetFormatPr defaultRowHeight="12.75" x14ac:dyDescent="0.2"/>
  <cols>
    <col min="1" max="1" width="39.140625" style="4" bestFit="1" customWidth="1"/>
    <col min="2" max="2" width="37.140625" style="1" customWidth="1"/>
    <col min="3" max="3" width="46.5703125" bestFit="1" customWidth="1"/>
  </cols>
  <sheetData>
    <row r="1" spans="1:3" x14ac:dyDescent="0.2">
      <c r="A1" s="29"/>
      <c r="B1" s="24" t="s">
        <v>65</v>
      </c>
      <c r="C1" s="24" t="s">
        <v>26</v>
      </c>
    </row>
    <row r="2" spans="1:3" x14ac:dyDescent="0.2">
      <c r="A2" s="25" t="s">
        <v>54</v>
      </c>
      <c r="B2" s="3"/>
      <c r="C2" s="3"/>
    </row>
    <row r="3" spans="1:3" s="31" customFormat="1" x14ac:dyDescent="0.2">
      <c r="A3" s="32" t="s">
        <v>68</v>
      </c>
      <c r="B3" s="111" t="s">
        <v>117</v>
      </c>
      <c r="C3" s="30"/>
    </row>
    <row r="4" spans="1:3" x14ac:dyDescent="0.2">
      <c r="A4" s="26" t="s">
        <v>55</v>
      </c>
      <c r="B4" s="27">
        <v>1</v>
      </c>
      <c r="C4" s="28" t="s">
        <v>53</v>
      </c>
    </row>
    <row r="5" spans="1:3" x14ac:dyDescent="0.2">
      <c r="A5" s="26" t="s">
        <v>12</v>
      </c>
      <c r="B5" s="27">
        <v>99</v>
      </c>
      <c r="C5" s="28"/>
    </row>
    <row r="6" spans="1:3" x14ac:dyDescent="0.2">
      <c r="A6" s="26" t="s">
        <v>56</v>
      </c>
      <c r="B6" s="27">
        <v>3</v>
      </c>
      <c r="C6" s="28"/>
    </row>
    <row r="7" spans="1:3" x14ac:dyDescent="0.2">
      <c r="A7" s="26" t="s">
        <v>72</v>
      </c>
      <c r="B7" s="27">
        <v>1</v>
      </c>
      <c r="C7" s="28"/>
    </row>
    <row r="8" spans="1:3" x14ac:dyDescent="0.2">
      <c r="A8" s="30" t="s">
        <v>42</v>
      </c>
      <c r="B8" s="27">
        <v>1</v>
      </c>
      <c r="C8" s="28"/>
    </row>
    <row r="9" spans="1:3" x14ac:dyDescent="0.2">
      <c r="A9" s="30" t="s">
        <v>75</v>
      </c>
      <c r="B9" s="27">
        <v>1</v>
      </c>
      <c r="C9" s="28" t="s">
        <v>76</v>
      </c>
    </row>
    <row r="10" spans="1:3" x14ac:dyDescent="0.2">
      <c r="A10" s="87" t="s">
        <v>92</v>
      </c>
      <c r="B10" s="27">
        <v>90</v>
      </c>
      <c r="C10" s="28" t="s">
        <v>93</v>
      </c>
    </row>
    <row r="11" spans="1:3" x14ac:dyDescent="0.2">
      <c r="A11" s="88" t="s">
        <v>110</v>
      </c>
      <c r="B11" s="27" t="s">
        <v>111</v>
      </c>
      <c r="C11" s="28"/>
    </row>
    <row r="12" spans="1:3" hidden="1" x14ac:dyDescent="0.2">
      <c r="A12" s="30"/>
      <c r="B12" s="27"/>
      <c r="C12" s="28"/>
    </row>
    <row r="13" spans="1:3" x14ac:dyDescent="0.2">
      <c r="A13" s="30" t="s">
        <v>98</v>
      </c>
      <c r="B13" s="27"/>
      <c r="C13" s="86" t="s">
        <v>99</v>
      </c>
    </row>
    <row r="14" spans="1:3" hidden="1" x14ac:dyDescent="0.2">
      <c r="A14" s="30" t="s">
        <v>104</v>
      </c>
      <c r="B14" s="27" t="s">
        <v>106</v>
      </c>
      <c r="C14" s="28"/>
    </row>
    <row r="15" spans="1:3" hidden="1" x14ac:dyDescent="0.2">
      <c r="A15" s="30" t="s">
        <v>102</v>
      </c>
      <c r="B15" s="27" t="s">
        <v>106</v>
      </c>
      <c r="C15" s="28"/>
    </row>
    <row r="16" spans="1:3" hidden="1" x14ac:dyDescent="0.2">
      <c r="A16" s="30"/>
      <c r="B16" s="26"/>
      <c r="C16" s="28"/>
    </row>
    <row r="17" spans="1:3" x14ac:dyDescent="0.2">
      <c r="A17" s="30" t="s">
        <v>105</v>
      </c>
      <c r="B17" s="27" t="s">
        <v>106</v>
      </c>
      <c r="C17" s="28"/>
    </row>
    <row r="18" spans="1:3" x14ac:dyDescent="0.2">
      <c r="A18" s="30" t="s">
        <v>103</v>
      </c>
      <c r="B18" s="27" t="s">
        <v>106</v>
      </c>
      <c r="C18" s="28"/>
    </row>
    <row r="19" spans="1:3" x14ac:dyDescent="0.2">
      <c r="B19" s="4"/>
    </row>
    <row r="20" spans="1:3" hidden="1" x14ac:dyDescent="0.2">
      <c r="B20" s="4"/>
    </row>
    <row r="21" spans="1:3" hidden="1" x14ac:dyDescent="0.2">
      <c r="B21" s="4"/>
    </row>
    <row r="22" spans="1:3" hidden="1" x14ac:dyDescent="0.2">
      <c r="B22" s="4"/>
    </row>
    <row r="23" spans="1:3" ht="38.25" x14ac:dyDescent="0.2">
      <c r="A23" s="24" t="s">
        <v>94</v>
      </c>
      <c r="B23" s="3"/>
      <c r="C23" s="8" t="s">
        <v>63</v>
      </c>
    </row>
    <row r="24" spans="1:3" hidden="1" x14ac:dyDescent="0.2">
      <c r="A24" s="26" t="s">
        <v>57</v>
      </c>
      <c r="B24" s="26">
        <v>1</v>
      </c>
      <c r="C24" s="28" t="s">
        <v>64</v>
      </c>
    </row>
    <row r="25" spans="1:3" x14ac:dyDescent="0.2">
      <c r="A25" s="26" t="s">
        <v>77</v>
      </c>
      <c r="B25" s="27">
        <v>2</v>
      </c>
      <c r="C25" s="28"/>
    </row>
    <row r="26" spans="1:3" x14ac:dyDescent="0.2">
      <c r="A26" s="26" t="s">
        <v>78</v>
      </c>
      <c r="B26" s="27">
        <v>3</v>
      </c>
      <c r="C26" s="28"/>
    </row>
    <row r="27" spans="1:3" x14ac:dyDescent="0.2">
      <c r="A27" s="26" t="s">
        <v>58</v>
      </c>
      <c r="B27" s="27">
        <v>4</v>
      </c>
      <c r="C27" s="28"/>
    </row>
    <row r="28" spans="1:3" x14ac:dyDescent="0.2">
      <c r="A28" s="26" t="s">
        <v>59</v>
      </c>
      <c r="B28" s="27">
        <v>5</v>
      </c>
      <c r="C28" s="28"/>
    </row>
    <row r="29" spans="1:3" x14ac:dyDescent="0.2">
      <c r="A29" s="26" t="s">
        <v>60</v>
      </c>
      <c r="B29" s="27">
        <v>6</v>
      </c>
      <c r="C29" s="28"/>
    </row>
    <row r="30" spans="1:3" x14ac:dyDescent="0.2">
      <c r="A30" s="26" t="s">
        <v>61</v>
      </c>
      <c r="B30" s="27">
        <v>7</v>
      </c>
      <c r="C30" s="28"/>
    </row>
    <row r="31" spans="1:3" x14ac:dyDescent="0.2">
      <c r="A31" s="26" t="s">
        <v>62</v>
      </c>
      <c r="B31" s="27"/>
      <c r="C31" s="28"/>
    </row>
    <row r="32" spans="1:3" x14ac:dyDescent="0.2">
      <c r="A32" s="26" t="s">
        <v>66</v>
      </c>
      <c r="B32" s="27"/>
      <c r="C32" s="28"/>
    </row>
    <row r="33" spans="1:3" x14ac:dyDescent="0.2">
      <c r="A33" s="26" t="s">
        <v>67</v>
      </c>
      <c r="B33" s="27"/>
      <c r="C33" s="28"/>
    </row>
    <row r="34" spans="1:3" x14ac:dyDescent="0.2">
      <c r="B34" s="4"/>
      <c r="C34" s="4"/>
    </row>
    <row r="35" spans="1:3" x14ac:dyDescent="0.2">
      <c r="A35" s="24" t="s">
        <v>79</v>
      </c>
      <c r="B35" s="24" t="s">
        <v>80</v>
      </c>
      <c r="C35" s="24" t="s">
        <v>81</v>
      </c>
    </row>
    <row r="36" spans="1:3" x14ac:dyDescent="0.2">
      <c r="A36" s="26" t="s">
        <v>82</v>
      </c>
      <c r="B36" s="91" t="s">
        <v>118</v>
      </c>
      <c r="C36" s="110" t="s">
        <v>120</v>
      </c>
    </row>
    <row r="37" spans="1:3" x14ac:dyDescent="0.2">
      <c r="A37" s="26" t="s">
        <v>83</v>
      </c>
      <c r="B37" s="91" t="s">
        <v>119</v>
      </c>
      <c r="C37" s="110" t="s">
        <v>121</v>
      </c>
    </row>
    <row r="38" spans="1:3" x14ac:dyDescent="0.2">
      <c r="A38" s="30" t="s">
        <v>84</v>
      </c>
      <c r="B38" s="91" t="s">
        <v>119</v>
      </c>
      <c r="C38" s="110" t="s">
        <v>122</v>
      </c>
    </row>
    <row r="39" spans="1:3" x14ac:dyDescent="0.2">
      <c r="A39" s="30" t="s">
        <v>85</v>
      </c>
      <c r="B39" s="91"/>
      <c r="C39" s="40" t="s">
        <v>96</v>
      </c>
    </row>
    <row r="40" spans="1:3" x14ac:dyDescent="0.2">
      <c r="A40" s="30" t="s">
        <v>86</v>
      </c>
      <c r="B40" s="91"/>
      <c r="C40" s="40" t="s">
        <v>96</v>
      </c>
    </row>
    <row r="41" spans="1:3" x14ac:dyDescent="0.2">
      <c r="A41" s="30" t="s">
        <v>87</v>
      </c>
      <c r="B41" s="91"/>
      <c r="C41" s="40" t="s">
        <v>96</v>
      </c>
    </row>
  </sheetData>
  <sheetProtection password="C736" sheet="1" objects="1" scenarios="1"/>
  <phoneticPr fontId="0" type="noConversion"/>
  <dataValidations count="13">
    <dataValidation type="whole" allowBlank="1" showInputMessage="1" showErrorMessage="1" sqref="B16" xr:uid="{00000000-0002-0000-0F00-000000000000}">
      <formula1>1</formula1>
      <formula2>2</formula2>
    </dataValidation>
    <dataValidation type="whole" showInputMessage="1" showErrorMessage="1" error="Er moet een waarde ingevoerd worden tussen 1 t/m 6." sqref="B6" xr:uid="{00000000-0002-0000-0F00-000001000000}">
      <formula1>1</formula1>
      <formula2>6</formula2>
    </dataValidation>
    <dataValidation type="whole" allowBlank="1" showInputMessage="1" showErrorMessage="1" sqref="B19:B21" xr:uid="{00000000-0002-0000-0F00-000002000000}">
      <formula1>2</formula1>
      <formula2>3</formula2>
    </dataValidation>
    <dataValidation type="whole" showInputMessage="1" showErrorMessage="1" error="Er moet een waarde ingevoerd worden." sqref="B5" xr:uid="{00000000-0002-0000-0F00-000003000000}">
      <formula1>1</formula1>
      <formula2>999</formula2>
    </dataValidation>
    <dataValidation type="whole" showInputMessage="1" showErrorMessage="1" error="Er moet een waarde ingevoerd worden." sqref="B8 B4" xr:uid="{00000000-0002-0000-0F00-000004000000}">
      <formula1>1</formula1>
      <formula2>2</formula2>
    </dataValidation>
    <dataValidation type="whole" showInputMessage="1" showErrorMessage="1" error="De waarde kan zijn 0 of 1." sqref="B7" xr:uid="{00000000-0002-0000-0F00-000005000000}">
      <formula1>0</formula1>
      <formula2>2</formula2>
    </dataValidation>
    <dataValidation type="textLength" showInputMessage="1" showErrorMessage="1" error="Er moet een tekst worden ingevoerd." sqref="B3" xr:uid="{00000000-0002-0000-0F00-000006000000}">
      <formula1>1</formula1>
      <formula2>60</formula2>
    </dataValidation>
    <dataValidation type="whole" allowBlank="1" showInputMessage="1" showErrorMessage="1" sqref="B9" xr:uid="{00000000-0002-0000-0F00-000007000000}">
      <formula1>0</formula1>
      <formula2>1</formula2>
    </dataValidation>
    <dataValidation type="whole" allowBlank="1" showInputMessage="1" showErrorMessage="1" error="De minimale waarde is 2 de maximale is 10" sqref="B25:B33" xr:uid="{00000000-0002-0000-0F00-000008000000}">
      <formula1>2</formula1>
      <formula2>10</formula2>
    </dataValidation>
    <dataValidation type="whole" allowBlank="1" showInputMessage="1" showErrorMessage="1" error="Er moet een waarde ingevoerd worden van 1 t/m 999 of blanko." sqref="B10 B12" xr:uid="{00000000-0002-0000-0F00-000009000000}">
      <formula1>1</formula1>
      <formula2>999</formula2>
    </dataValidation>
    <dataValidation type="list" allowBlank="1" showInputMessage="1" showErrorMessage="1" sqref="B13" xr:uid="{00000000-0002-0000-0F00-00000A000000}">
      <formula1>"Aanmelden,Afmelden"</formula1>
    </dataValidation>
    <dataValidation type="list" allowBlank="1" showInputMessage="1" showErrorMessage="1" error="Er moet een waarde ingevoerd worden van 2 t/m 6 of blanko." prompt="Bij de keuze punten van de proef wordt automatisch de plaatsing berekend. De keuze voor plaatsing worden de jury punten niet meegenomen en bij keuze voor beide het gem. perc. van alle jury's genomen en de plaatsing niet berekend. " sqref="B11" xr:uid="{00000000-0002-0000-0F00-00000B000000}">
      <formula1>"1: Punten van de proef, 2: Plaatsing,3: Percentage en plaatsing"</formula1>
    </dataValidation>
    <dataValidation type="list" allowBlank="1" showInputMessage="1" showErrorMessage="1" sqref="B17:B18 B14:B15" xr:uid="{00000000-0002-0000-0F00-00000C000000}">
      <formula1>"Ja,Nee"</formula1>
    </dataValidation>
  </dataValidations>
  <printOptions gridLines="1"/>
  <pageMargins left="0.39370078740157483" right="0.39370078740157483" top="0.98425196850393704" bottom="0.98425196850393704"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0402" r:id="rId4" name="Button 2">
              <controlPr defaultSize="0" print="0" autoFill="0" autoPict="0" macro="[0]!verbergen_Tab">
                <anchor moveWithCells="1" sizeWithCells="1">
                  <from>
                    <xdr:col>2</xdr:col>
                    <xdr:colOff>285750</xdr:colOff>
                    <xdr:row>16</xdr:row>
                    <xdr:rowOff>57150</xdr:rowOff>
                  </from>
                  <to>
                    <xdr:col>2</xdr:col>
                    <xdr:colOff>3028950</xdr:colOff>
                    <xdr:row>17</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
    <pageSetUpPr fitToPage="1"/>
  </sheetPr>
  <dimension ref="A1:J22"/>
  <sheetViews>
    <sheetView workbookViewId="0">
      <pane ySplit="4" topLeftCell="A5" activePane="bottomLeft" state="frozen"/>
      <selection activeCell="C5" sqref="C5:E5"/>
      <selection pane="bottomLeft" activeCell="A5" sqref="A5"/>
    </sheetView>
  </sheetViews>
  <sheetFormatPr defaultRowHeight="12.75" x14ac:dyDescent="0.2"/>
  <cols>
    <col min="1" max="1" width="8" style="1" customWidth="1"/>
    <col min="2" max="2" width="10" style="1" customWidth="1"/>
    <col min="3" max="3" width="28.140625" style="1" customWidth="1"/>
    <col min="4" max="4" width="31.28515625" style="1" customWidth="1"/>
    <col min="5" max="5" width="6.7109375" style="1" bestFit="1" customWidth="1"/>
    <col min="6" max="6" width="4.140625" style="1" bestFit="1" customWidth="1"/>
    <col min="7" max="7" width="23.28515625" style="1" customWidth="1"/>
    <col min="8" max="8" width="30.42578125" style="1" customWidth="1"/>
    <col min="9" max="10" width="0" hidden="1" customWidth="1"/>
  </cols>
  <sheetData>
    <row r="1" spans="1:10" x14ac:dyDescent="0.2">
      <c r="A1" s="191" t="s">
        <v>20</v>
      </c>
      <c r="B1" s="192"/>
      <c r="C1" s="192"/>
      <c r="D1" s="192"/>
      <c r="E1" s="192"/>
      <c r="F1" s="192"/>
      <c r="G1" s="192"/>
      <c r="H1" s="193"/>
      <c r="I1" s="106"/>
      <c r="J1" s="106"/>
    </row>
    <row r="2" spans="1:10" hidden="1" x14ac:dyDescent="0.2">
      <c r="A2" s="6"/>
      <c r="B2" s="6"/>
      <c r="C2" s="6"/>
      <c r="D2" s="6"/>
      <c r="E2" s="6"/>
      <c r="F2" s="6"/>
      <c r="G2" s="6"/>
      <c r="H2" s="6"/>
      <c r="I2" s="107"/>
      <c r="J2" s="107"/>
    </row>
    <row r="3" spans="1:10" ht="25.5" customHeight="1" x14ac:dyDescent="0.2">
      <c r="A3" s="7" t="s">
        <v>9</v>
      </c>
      <c r="B3" s="189" t="str">
        <f>Instellingen!B3</f>
        <v>Kring Berkel IJssel</v>
      </c>
      <c r="C3" s="190"/>
      <c r="D3" s="190"/>
      <c r="E3" s="194" t="s">
        <v>109</v>
      </c>
      <c r="F3" s="194"/>
      <c r="G3" s="105" t="s">
        <v>34</v>
      </c>
      <c r="H3" s="104"/>
    </row>
    <row r="4" spans="1:10" x14ac:dyDescent="0.2">
      <c r="A4" s="3" t="s">
        <v>21</v>
      </c>
      <c r="B4" s="3" t="s">
        <v>7</v>
      </c>
      <c r="C4" s="108" t="s">
        <v>112</v>
      </c>
      <c r="D4" s="3" t="s">
        <v>1</v>
      </c>
      <c r="E4" s="3" t="s">
        <v>22</v>
      </c>
      <c r="F4" s="3" t="s">
        <v>24</v>
      </c>
      <c r="G4" s="3" t="s">
        <v>25</v>
      </c>
      <c r="H4" s="3" t="s">
        <v>26</v>
      </c>
      <c r="I4" s="107" t="str">
        <f>IF(C4&lt;&gt;"",RIGHT(C4,LEN(C4)-SEARCH(" ",C4,1)),"")</f>
        <v>/ amazone</v>
      </c>
      <c r="J4" s="107" t="str">
        <f>IF(C4&lt;&gt;"",LEFT(C4, SEARCH(" ",C4,1)),"")</f>
        <v xml:space="preserve">Ruiter </v>
      </c>
    </row>
    <row r="5" spans="1:10" x14ac:dyDescent="0.2">
      <c r="I5" s="107"/>
    </row>
    <row r="6" spans="1:10" x14ac:dyDescent="0.2">
      <c r="I6" s="107"/>
    </row>
    <row r="7" spans="1:10" x14ac:dyDescent="0.2">
      <c r="I7" s="107"/>
    </row>
    <row r="8" spans="1:10" x14ac:dyDescent="0.2">
      <c r="I8" s="107"/>
    </row>
    <row r="9" spans="1:10" x14ac:dyDescent="0.2">
      <c r="I9" s="107"/>
    </row>
    <row r="10" spans="1:10" x14ac:dyDescent="0.2">
      <c r="I10" s="107"/>
    </row>
    <row r="11" spans="1:10" x14ac:dyDescent="0.2">
      <c r="I11" s="107"/>
    </row>
    <row r="12" spans="1:10" x14ac:dyDescent="0.2">
      <c r="I12" s="107"/>
    </row>
    <row r="13" spans="1:10" x14ac:dyDescent="0.2">
      <c r="I13" s="107"/>
    </row>
    <row r="14" spans="1:10" x14ac:dyDescent="0.2">
      <c r="I14" s="107"/>
    </row>
    <row r="15" spans="1:10" x14ac:dyDescent="0.2">
      <c r="I15" s="107"/>
    </row>
    <row r="16" spans="1:10" x14ac:dyDescent="0.2">
      <c r="I16" s="107"/>
    </row>
    <row r="17" spans="9:9" x14ac:dyDescent="0.2">
      <c r="I17" s="107"/>
    </row>
    <row r="18" spans="9:9" x14ac:dyDescent="0.2">
      <c r="I18" s="107"/>
    </row>
    <row r="19" spans="9:9" x14ac:dyDescent="0.2">
      <c r="I19" s="107"/>
    </row>
    <row r="20" spans="9:9" x14ac:dyDescent="0.2">
      <c r="I20" s="107"/>
    </row>
    <row r="21" spans="9:9" x14ac:dyDescent="0.2">
      <c r="I21" s="107"/>
    </row>
    <row r="22" spans="9:9" x14ac:dyDescent="0.2">
      <c r="I22" s="107"/>
    </row>
  </sheetData>
  <sheetProtection sheet="1" objects="1" scenarios="1"/>
  <mergeCells count="3">
    <mergeCell ref="B3:D3"/>
    <mergeCell ref="A1:H1"/>
    <mergeCell ref="E3:F3"/>
  </mergeCells>
  <phoneticPr fontId="0" type="noConversion"/>
  <printOptions gridLines="1"/>
  <pageMargins left="0.19685039370078741" right="0.19685039370078741" top="0.98425196850393704" bottom="0.98425196850393704" header="0.51181102362204722" footer="0.51181102362204722"/>
  <pageSetup paperSize="9" fitToHeight="1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Afvaardiging">
                <anchor moveWithCells="1" sizeWithCells="1">
                  <from>
                    <xdr:col>6</xdr:col>
                    <xdr:colOff>1276350</xdr:colOff>
                    <xdr:row>2</xdr:row>
                    <xdr:rowOff>9525</xdr:rowOff>
                  </from>
                  <to>
                    <xdr:col>7</xdr:col>
                    <xdr:colOff>2000250</xdr:colOff>
                    <xdr:row>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67"/>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40625" defaultRowHeight="12.75" x14ac:dyDescent="0.2"/>
  <cols>
    <col min="1" max="1" width="3.28515625" style="6" bestFit="1" customWidth="1"/>
    <col min="2" max="2" width="10.140625" style="6" customWidth="1"/>
    <col min="3" max="4" width="22.7109375" style="6" customWidth="1"/>
    <col min="5" max="5" width="4.140625" style="6" hidden="1" customWidth="1"/>
    <col min="6" max="6" width="18.7109375" style="6" customWidth="1"/>
    <col min="7" max="7" width="2.7109375" style="68" customWidth="1"/>
    <col min="8" max="8" width="5.7109375" style="68" customWidth="1"/>
    <col min="9" max="9" width="5.7109375" style="68" hidden="1" customWidth="1"/>
    <col min="10" max="10" width="5.7109375" style="69" hidden="1" customWidth="1"/>
    <col min="11" max="12" width="3.7109375" style="68" customWidth="1"/>
    <col min="13" max="13" width="3" style="68" customWidth="1"/>
    <col min="14" max="14" width="3.85546875" style="70" customWidth="1"/>
    <col min="15" max="15" width="2.7109375" style="71" customWidth="1"/>
    <col min="16" max="16" width="5.7109375" style="71" customWidth="1"/>
    <col min="17" max="17" width="5.7109375" style="71" hidden="1" customWidth="1"/>
    <col min="18" max="18" width="5.7109375" style="72" hidden="1" customWidth="1"/>
    <col min="19" max="20" width="3.7109375" style="71" customWidth="1"/>
    <col min="21" max="21" width="3" style="71" customWidth="1"/>
    <col min="22" max="22" width="3.85546875" style="73" customWidth="1"/>
    <col min="23" max="23" width="2.7109375" style="74" customWidth="1"/>
    <col min="24" max="24" width="5.7109375" style="74" customWidth="1"/>
    <col min="25" max="25" width="5.7109375" style="74" hidden="1" customWidth="1"/>
    <col min="26" max="26" width="5.7109375" style="75" hidden="1" customWidth="1"/>
    <col min="27" max="28" width="3.7109375" style="74" customWidth="1"/>
    <col min="29" max="29" width="3" style="74" customWidth="1"/>
    <col min="30" max="30" width="3.85546875" style="76" customWidth="1"/>
    <col min="31" max="31" width="2.7109375" style="71" hidden="1" customWidth="1"/>
    <col min="32" max="33" width="5.7109375" style="71" hidden="1" customWidth="1"/>
    <col min="34" max="34" width="5.7109375" style="72" hidden="1" customWidth="1"/>
    <col min="35" max="36" width="3.7109375" style="71" hidden="1" customWidth="1"/>
    <col min="37" max="37" width="3" style="71" hidden="1" customWidth="1"/>
    <col min="38" max="38" width="3.85546875" style="73" hidden="1" customWidth="1"/>
    <col min="39" max="39" width="2.7109375" style="74" hidden="1" customWidth="1"/>
    <col min="40" max="41" width="5.7109375" style="74" hidden="1" customWidth="1"/>
    <col min="42" max="42" width="5.7109375" style="75" hidden="1" customWidth="1"/>
    <col min="43" max="44" width="3.7109375" style="74" hidden="1" customWidth="1"/>
    <col min="45" max="45" width="3" style="74" hidden="1" customWidth="1"/>
    <col min="46" max="46" width="3.85546875" style="76" hidden="1" customWidth="1"/>
    <col min="47" max="47" width="2.7109375" style="71" hidden="1" customWidth="1"/>
    <col min="48" max="49" width="5.7109375" style="71" hidden="1" customWidth="1"/>
    <col min="50" max="50" width="5.7109375" style="72" hidden="1" customWidth="1"/>
    <col min="51" max="52" width="3.7109375" style="71" hidden="1" customWidth="1"/>
    <col min="53" max="53" width="3" style="71" hidden="1" customWidth="1"/>
    <col min="54" max="54" width="3.85546875" style="71" hidden="1" customWidth="1"/>
    <col min="55" max="55" width="5.28515625" style="12" customWidth="1"/>
    <col min="56" max="56" width="6.140625" style="12" hidden="1" customWidth="1"/>
    <col min="57" max="57" width="5.28515625" style="12" customWidth="1"/>
    <col min="58" max="58" width="5.28515625" style="12" hidden="1" customWidth="1"/>
    <col min="59" max="60" width="6" style="12" hidden="1" customWidth="1"/>
    <col min="61" max="61" width="6" style="12" customWidth="1"/>
    <col min="62" max="62" width="6" style="12" hidden="1" customWidth="1"/>
    <col min="63" max="63" width="4" style="6" customWidth="1"/>
    <col min="64" max="64" width="4.85546875" style="6" customWidth="1"/>
    <col min="65" max="65" width="5.5703125" style="6" customWidth="1"/>
    <col min="66" max="66" width="17.28515625" style="6" customWidth="1"/>
    <col min="67" max="16384" width="9.140625" style="12"/>
  </cols>
  <sheetData>
    <row r="1" spans="1:66" x14ac:dyDescent="0.2">
      <c r="A1" s="134" t="s">
        <v>8</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6"/>
    </row>
    <row r="2" spans="1:66" ht="12.75" hidden="1" customHeight="1" x14ac:dyDescent="0.2">
      <c r="A2" s="95"/>
      <c r="B2" s="95"/>
      <c r="C2" s="95">
        <v>1</v>
      </c>
      <c r="D2" s="95">
        <f>FLOOR((C2+3)/4,1)</f>
        <v>1</v>
      </c>
      <c r="E2" s="95"/>
      <c r="F2" s="95"/>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
      <c r="A3" s="115" t="s">
        <v>9</v>
      </c>
      <c r="B3" s="117"/>
      <c r="C3" s="137" t="str">
        <f>Instellingen!B3</f>
        <v>Kring Berkel IJssel</v>
      </c>
      <c r="D3" s="138"/>
      <c r="E3" s="139"/>
      <c r="F3" s="115" t="s">
        <v>43</v>
      </c>
      <c r="G3" s="116"/>
      <c r="H3" s="116"/>
      <c r="I3" s="116"/>
      <c r="J3" s="116"/>
      <c r="K3" s="116"/>
      <c r="L3" s="116"/>
      <c r="M3" s="116"/>
      <c r="N3" s="117"/>
      <c r="O3" s="140"/>
      <c r="P3" s="141"/>
      <c r="Q3" s="141"/>
      <c r="R3" s="141"/>
      <c r="S3" s="141"/>
      <c r="T3" s="141"/>
      <c r="U3" s="141"/>
      <c r="V3" s="142"/>
      <c r="W3" s="143"/>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5"/>
      <c r="BC3" s="115" t="s">
        <v>41</v>
      </c>
      <c r="BD3" s="116"/>
      <c r="BE3" s="116"/>
      <c r="BF3" s="116"/>
      <c r="BG3" s="116"/>
      <c r="BH3" s="116"/>
      <c r="BI3" s="116"/>
      <c r="BJ3" s="116"/>
      <c r="BK3" s="117"/>
      <c r="BL3" s="23">
        <f>Instellingen!B6</f>
        <v>3</v>
      </c>
      <c r="BM3" s="143"/>
      <c r="BN3" s="144"/>
    </row>
    <row r="4" spans="1:66" x14ac:dyDescent="0.2">
      <c r="A4" s="115" t="s">
        <v>10</v>
      </c>
      <c r="B4" s="117"/>
      <c r="C4" s="152" t="s">
        <v>107</v>
      </c>
      <c r="D4" s="138"/>
      <c r="E4" s="139"/>
      <c r="F4" s="115" t="s">
        <v>72</v>
      </c>
      <c r="G4" s="116"/>
      <c r="H4" s="116"/>
      <c r="I4" s="116"/>
      <c r="J4" s="116"/>
      <c r="K4" s="116"/>
      <c r="L4" s="116"/>
      <c r="M4" s="116"/>
      <c r="N4" s="117"/>
      <c r="O4" s="112">
        <f>Instellingen!B7</f>
        <v>1</v>
      </c>
      <c r="P4" s="113"/>
      <c r="Q4" s="113"/>
      <c r="R4" s="113"/>
      <c r="S4" s="113"/>
      <c r="T4" s="113"/>
      <c r="U4" s="113"/>
      <c r="V4" s="114"/>
      <c r="W4" s="146"/>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8"/>
      <c r="BC4" s="115"/>
      <c r="BD4" s="116"/>
      <c r="BE4" s="116"/>
      <c r="BF4" s="116"/>
      <c r="BG4" s="116"/>
      <c r="BH4" s="116"/>
      <c r="BI4" s="116"/>
      <c r="BJ4" s="116"/>
      <c r="BK4" s="117"/>
      <c r="BL4" s="23"/>
      <c r="BM4" s="146"/>
      <c r="BN4" s="147"/>
    </row>
    <row r="5" spans="1:66" x14ac:dyDescent="0.2">
      <c r="A5" s="115" t="s">
        <v>11</v>
      </c>
      <c r="B5" s="117"/>
      <c r="C5" s="152"/>
      <c r="D5" s="138"/>
      <c r="E5" s="139"/>
      <c r="F5" s="115" t="s">
        <v>12</v>
      </c>
      <c r="G5" s="116"/>
      <c r="H5" s="116"/>
      <c r="I5" s="116"/>
      <c r="J5" s="116"/>
      <c r="K5" s="116"/>
      <c r="L5" s="116"/>
      <c r="M5" s="116"/>
      <c r="N5" s="117"/>
      <c r="O5" s="112">
        <f>Instellingen!B5</f>
        <v>99</v>
      </c>
      <c r="P5" s="113"/>
      <c r="Q5" s="113"/>
      <c r="R5" s="113"/>
      <c r="S5" s="113"/>
      <c r="T5" s="113"/>
      <c r="U5" s="113"/>
      <c r="V5" s="114"/>
      <c r="W5" s="149"/>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1"/>
      <c r="BC5" s="115" t="s">
        <v>13</v>
      </c>
      <c r="BD5" s="116"/>
      <c r="BE5" s="116"/>
      <c r="BF5" s="116"/>
      <c r="BG5" s="116"/>
      <c r="BH5" s="116"/>
      <c r="BI5" s="116"/>
      <c r="BJ5" s="116"/>
      <c r="BK5" s="117"/>
      <c r="BL5" s="9"/>
      <c r="BM5" s="146"/>
      <c r="BN5" s="147"/>
    </row>
    <row r="6" spans="1:66" ht="12.75" customHeight="1" x14ac:dyDescent="0.2">
      <c r="A6" s="118"/>
      <c r="B6" s="118"/>
      <c r="C6" s="118"/>
      <c r="D6" s="118"/>
      <c r="E6" s="119"/>
      <c r="F6" s="66" t="s">
        <v>14</v>
      </c>
      <c r="G6" s="122" t="str">
        <f>Instellingen!B36</f>
        <v>Loenen</v>
      </c>
      <c r="H6" s="123"/>
      <c r="I6" s="123"/>
      <c r="J6" s="123"/>
      <c r="K6" s="123"/>
      <c r="L6" s="123"/>
      <c r="M6" s="123"/>
      <c r="N6" s="124"/>
      <c r="O6" s="125" t="str">
        <f>Instellingen!B37</f>
        <v>Wilp</v>
      </c>
      <c r="P6" s="126"/>
      <c r="Q6" s="126"/>
      <c r="R6" s="126"/>
      <c r="S6" s="126"/>
      <c r="T6" s="126"/>
      <c r="U6" s="126"/>
      <c r="V6" s="127"/>
      <c r="W6" s="128" t="str">
        <f>Instellingen!B38</f>
        <v>Wilp</v>
      </c>
      <c r="X6" s="129"/>
      <c r="Y6" s="129"/>
      <c r="Z6" s="129"/>
      <c r="AA6" s="129"/>
      <c r="AB6" s="129"/>
      <c r="AC6" s="129"/>
      <c r="AD6" s="130"/>
      <c r="AE6" s="125">
        <f>Instellingen!B39</f>
        <v>0</v>
      </c>
      <c r="AF6" s="126"/>
      <c r="AG6" s="126"/>
      <c r="AH6" s="126"/>
      <c r="AI6" s="126"/>
      <c r="AJ6" s="126"/>
      <c r="AK6" s="126"/>
      <c r="AL6" s="127"/>
      <c r="AM6" s="128">
        <f>Instellingen!B40</f>
        <v>0</v>
      </c>
      <c r="AN6" s="129"/>
      <c r="AO6" s="129"/>
      <c r="AP6" s="129"/>
      <c r="AQ6" s="129"/>
      <c r="AR6" s="129"/>
      <c r="AS6" s="129"/>
      <c r="AT6" s="130"/>
      <c r="AU6" s="125">
        <f>Instellingen!B41</f>
        <v>0</v>
      </c>
      <c r="AV6" s="126"/>
      <c r="AW6" s="126"/>
      <c r="AX6" s="126"/>
      <c r="AY6" s="126"/>
      <c r="AZ6" s="126"/>
      <c r="BA6" s="126"/>
      <c r="BB6" s="127"/>
      <c r="BC6" s="115" t="s">
        <v>34</v>
      </c>
      <c r="BD6" s="116"/>
      <c r="BE6" s="116"/>
      <c r="BF6" s="116"/>
      <c r="BG6" s="116"/>
      <c r="BH6" s="117"/>
      <c r="BI6" s="92" t="s">
        <v>35</v>
      </c>
      <c r="BJ6" s="94"/>
      <c r="BK6" s="93"/>
      <c r="BL6" s="33">
        <v>180</v>
      </c>
      <c r="BM6" s="146"/>
      <c r="BN6" s="147"/>
    </row>
    <row r="7" spans="1:66" ht="12.75" customHeight="1" x14ac:dyDescent="0.2">
      <c r="A7" s="120"/>
      <c r="B7" s="120"/>
      <c r="C7" s="120"/>
      <c r="D7" s="120"/>
      <c r="E7" s="121"/>
      <c r="F7" s="66" t="s">
        <v>15</v>
      </c>
      <c r="G7" s="131" t="str">
        <f>Instellingen!C36</f>
        <v>10 mei</v>
      </c>
      <c r="H7" s="132"/>
      <c r="I7" s="132"/>
      <c r="J7" s="132"/>
      <c r="K7" s="132"/>
      <c r="L7" s="132"/>
      <c r="M7" s="132"/>
      <c r="N7" s="133"/>
      <c r="O7" s="125" t="str">
        <f>Instellingen!C37</f>
        <v>23-24 mei</v>
      </c>
      <c r="P7" s="126"/>
      <c r="Q7" s="126"/>
      <c r="R7" s="126"/>
      <c r="S7" s="126"/>
      <c r="T7" s="126"/>
      <c r="U7" s="126"/>
      <c r="V7" s="127"/>
      <c r="W7" s="128" t="str">
        <f>Instellingen!C38</f>
        <v>7-9 juni</v>
      </c>
      <c r="X7" s="129"/>
      <c r="Y7" s="129"/>
      <c r="Z7" s="129"/>
      <c r="AA7" s="129"/>
      <c r="AB7" s="129"/>
      <c r="AC7" s="129"/>
      <c r="AD7" s="130"/>
      <c r="AE7" s="125" t="str">
        <f>Instellingen!C39</f>
        <v xml:space="preserve"> </v>
      </c>
      <c r="AF7" s="126"/>
      <c r="AG7" s="126"/>
      <c r="AH7" s="126"/>
      <c r="AI7" s="126"/>
      <c r="AJ7" s="126"/>
      <c r="AK7" s="126"/>
      <c r="AL7" s="127"/>
      <c r="AM7" s="128" t="str">
        <f>Instellingen!C40</f>
        <v xml:space="preserve"> </v>
      </c>
      <c r="AN7" s="129"/>
      <c r="AO7" s="129"/>
      <c r="AP7" s="129"/>
      <c r="AQ7" s="129"/>
      <c r="AR7" s="129"/>
      <c r="AS7" s="129"/>
      <c r="AT7" s="130"/>
      <c r="AU7" s="125" t="str">
        <f>Instellingen!C41</f>
        <v xml:space="preserve"> </v>
      </c>
      <c r="AV7" s="126"/>
      <c r="AW7" s="126"/>
      <c r="AX7" s="126"/>
      <c r="AY7" s="126"/>
      <c r="AZ7" s="126"/>
      <c r="BA7" s="126"/>
      <c r="BB7" s="127"/>
      <c r="BC7" s="77" t="s">
        <v>71</v>
      </c>
      <c r="BD7" s="5" t="s">
        <v>71</v>
      </c>
      <c r="BE7" s="11" t="s">
        <v>69</v>
      </c>
      <c r="BF7" s="11" t="s">
        <v>69</v>
      </c>
      <c r="BG7" s="11" t="s">
        <v>69</v>
      </c>
      <c r="BH7" s="11" t="s">
        <v>69</v>
      </c>
      <c r="BI7" s="37" t="s">
        <v>70</v>
      </c>
      <c r="BJ7" s="35" t="s">
        <v>70</v>
      </c>
      <c r="BK7" s="13"/>
      <c r="BL7" s="5"/>
      <c r="BM7" s="149"/>
      <c r="BN7" s="150"/>
    </row>
    <row r="8" spans="1:66" ht="25.5" customHeight="1" x14ac:dyDescent="0.2">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sheetData>
  <sheetProtection sheet="1" objects="1" scenarios="1"/>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536 AV9:AW65536 P9:Q65536 X9:Y65536 AF9:AG65536 AN9:AO65536">
    <cfRule type="cellIs" dxfId="8" priority="1" stopIfTrue="1" operator="greaterThanOrEqual">
      <formula>$BL$6</formula>
    </cfRule>
  </conditionalFormatting>
  <dataValidations count="9">
    <dataValidation type="decimal" operator="lessThanOrEqual" allowBlank="1" showInputMessage="1" showErrorMessage="1" sqref="AH9:AH65536 AP9:AP65536 AX9:AX65536 R9:R65536 J9:J65536 Z9:Z65536 BC9:BL65536" xr:uid="{00000000-0002-0000-0100-000000000000}">
      <formula1>100</formula1>
    </dataValidation>
    <dataValidation type="list" allowBlank="1" showInputMessage="1" showErrorMessage="1" sqref="BM1:BM2 BM9:BM65536" xr:uid="{00000000-0002-0000-0100-000001000000}">
      <formula1>"ja,nee"</formula1>
    </dataValidation>
    <dataValidation operator="lessThanOrEqual" allowBlank="1" showInputMessage="1" showErrorMessage="1" sqref="R8 AH8 AP8 AX8 Z8 J1:J2 R1:R2 AX1:AX2 AP1:AP2 AH1:AH2 Z1:Z2 BC1:BK8 BL1:BL4 BL7:BL8 J8" xr:uid="{00000000-0002-0000-0100-000002000000}"/>
    <dataValidation type="decimal" allowBlank="1" showInputMessage="1" showErrorMessage="1" sqref="H1:I2 P1:Q2 AV1:AW2 AN1:AO2 AF1:AG2 X1:Y2 H8:I65536 X8:Y65536 P8:Q65536 AF8:AG65536 AN8:AO65536 AV8:AW65536" xr:uid="{00000000-0002-0000-0100-000003000000}">
      <formula1>0</formula1>
      <formula2>400</formula2>
    </dataValidation>
    <dataValidation type="decimal" allowBlank="1" showInputMessage="1" showErrorMessage="1" sqref="K1:L2 S1:T2 AY1:AZ2 AQ1:AR2 AI1:AJ2 AA1:AB2 K8:L65536 AA8:AB65536 S8:T65536 AI8:AJ65536 AQ8:AR65536 AY8:AZ65536" xr:uid="{00000000-0002-0000-0100-000004000000}">
      <formula1>0</formula1>
      <formula2>99</formula2>
    </dataValidation>
    <dataValidation type="whole" allowBlank="1" showInputMessage="1" showErrorMessage="1" sqref="M1:N2 U1:V2 BA1:BB2 AS1:AT2 AK1:AL2 AC1:AD2 M8:N65536 AC8:AD65536 U8:V65536 AK8:AL65536 AS8:AT65536 BA8:BB65536" xr:uid="{00000000-0002-0000-0100-000005000000}">
      <formula1>0</formula1>
      <formula2>999</formula2>
    </dataValidation>
    <dataValidation type="whole" operator="lessThanOrEqual" allowBlank="1" showInputMessage="1" showErrorMessage="1" sqref="BL6" xr:uid="{00000000-0002-0000-0100-000006000000}">
      <formula1>400</formula1>
    </dataValidation>
    <dataValidation type="whole" operator="lessThanOrEqual" allowBlank="1" showInputMessage="1" showErrorMessage="1" sqref="BL5" xr:uid="{00000000-0002-0000-0100-000007000000}">
      <formula1>99</formula1>
    </dataValidation>
    <dataValidation type="whole" allowBlank="1" showInputMessage="1" showErrorMessage="1" sqref="O3:V3" xr:uid="{00000000-0002-0000-0100-000008000000}">
      <formula1>0</formula1>
      <formula2>99</formula2>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4193"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264194"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4195"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264196"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264197"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264198"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264199"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4200"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264201"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264202"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264203"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264204"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264205"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264206"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264207"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264208"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264209"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264210"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264211"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264212"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264213"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264214"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264215"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264216"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264217"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264218"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69"/>
  <dimension ref="A1:BN19"/>
  <sheetViews>
    <sheetView workbookViewId="0">
      <pane xSplit="5" ySplit="8" topLeftCell="F9" activePane="bottomRight" state="frozen"/>
      <selection activeCell="C5" sqref="C5:E5"/>
      <selection pane="topRight" activeCell="C5" sqref="C5:E5"/>
      <selection pane="bottomLeft" activeCell="C5" sqref="C5:E5"/>
      <selection pane="bottomRight" activeCell="B9" sqref="B9"/>
    </sheetView>
  </sheetViews>
  <sheetFormatPr defaultColWidth="9.140625" defaultRowHeight="12.75" x14ac:dyDescent="0.2"/>
  <cols>
    <col min="1" max="1" width="3.28515625" style="6" bestFit="1" customWidth="1"/>
    <col min="2" max="2" width="11.140625" style="6" bestFit="1" customWidth="1"/>
    <col min="3" max="4" width="22.7109375" style="6" customWidth="1"/>
    <col min="5" max="5" width="4.140625" style="6" hidden="1" customWidth="1"/>
    <col min="6" max="6" width="25" style="6" bestFit="1" customWidth="1"/>
    <col min="7" max="7" width="2.7109375" style="68" customWidth="1"/>
    <col min="8" max="8" width="5.7109375" style="68" customWidth="1"/>
    <col min="9" max="9" width="5.7109375" style="68" hidden="1" customWidth="1"/>
    <col min="10" max="10" width="5.7109375" style="69" hidden="1" customWidth="1"/>
    <col min="11" max="12" width="3.7109375" style="68" customWidth="1"/>
    <col min="13" max="13" width="3" style="68" customWidth="1"/>
    <col min="14" max="14" width="3.85546875" style="70" customWidth="1"/>
    <col min="15" max="15" width="2.7109375" style="71" customWidth="1"/>
    <col min="16" max="16" width="5.7109375" style="71" customWidth="1"/>
    <col min="17" max="17" width="5.7109375" style="71" hidden="1" customWidth="1"/>
    <col min="18" max="18" width="5.7109375" style="72" hidden="1" customWidth="1"/>
    <col min="19" max="20" width="3.7109375" style="71" customWidth="1"/>
    <col min="21" max="21" width="3" style="71" customWidth="1"/>
    <col min="22" max="22" width="3.85546875" style="73" customWidth="1"/>
    <col min="23" max="23" width="2.7109375" style="74" customWidth="1"/>
    <col min="24" max="24" width="5.7109375" style="74" customWidth="1"/>
    <col min="25" max="25" width="5.7109375" style="74" hidden="1" customWidth="1"/>
    <col min="26" max="26" width="5.7109375" style="75" hidden="1" customWidth="1"/>
    <col min="27" max="28" width="3.7109375" style="74" customWidth="1"/>
    <col min="29" max="29" width="3" style="74" customWidth="1"/>
    <col min="30" max="30" width="3.85546875" style="76" customWidth="1"/>
    <col min="31" max="31" width="2.7109375" style="71" hidden="1" customWidth="1"/>
    <col min="32" max="33" width="5.7109375" style="71" hidden="1" customWidth="1"/>
    <col min="34" max="34" width="5.7109375" style="72" hidden="1" customWidth="1"/>
    <col min="35" max="36" width="3.7109375" style="71" hidden="1" customWidth="1"/>
    <col min="37" max="37" width="3" style="71" hidden="1" customWidth="1"/>
    <col min="38" max="38" width="3.85546875" style="73" hidden="1" customWidth="1"/>
    <col min="39" max="39" width="2.7109375" style="74" hidden="1" customWidth="1"/>
    <col min="40" max="41" width="5.7109375" style="74" hidden="1" customWidth="1"/>
    <col min="42" max="42" width="5.7109375" style="75" hidden="1" customWidth="1"/>
    <col min="43" max="44" width="3.7109375" style="74" hidden="1" customWidth="1"/>
    <col min="45" max="45" width="3" style="74" hidden="1" customWidth="1"/>
    <col min="46" max="46" width="3.85546875" style="76" hidden="1" customWidth="1"/>
    <col min="47" max="47" width="2.7109375" style="71" hidden="1" customWidth="1"/>
    <col min="48" max="49" width="5.7109375" style="71" hidden="1" customWidth="1"/>
    <col min="50" max="50" width="5.7109375" style="72" hidden="1" customWidth="1"/>
    <col min="51" max="52" width="3.7109375" style="71" hidden="1" customWidth="1"/>
    <col min="53" max="53" width="3" style="71" hidden="1" customWidth="1"/>
    <col min="54" max="54" width="3.85546875" style="71" hidden="1" customWidth="1"/>
    <col min="55" max="55" width="5.28515625" style="12" customWidth="1"/>
    <col min="56" max="56" width="6.140625" style="12" hidden="1" customWidth="1"/>
    <col min="57" max="57" width="5.28515625" style="12" customWidth="1"/>
    <col min="58" max="58" width="5.28515625" style="12" hidden="1" customWidth="1"/>
    <col min="59" max="60" width="6" style="12" hidden="1" customWidth="1"/>
    <col min="61" max="61" width="6" style="12" customWidth="1"/>
    <col min="62" max="62" width="6" style="12" hidden="1" customWidth="1"/>
    <col min="63" max="63" width="4" style="6" customWidth="1"/>
    <col min="64" max="64" width="4.85546875" style="6" customWidth="1"/>
    <col min="65" max="65" width="5.5703125" style="6" customWidth="1"/>
    <col min="66" max="66" width="17.28515625" style="6" customWidth="1"/>
    <col min="67" max="16384" width="9.140625" style="12"/>
  </cols>
  <sheetData>
    <row r="1" spans="1:66" x14ac:dyDescent="0.2">
      <c r="A1" s="134" t="s">
        <v>8</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6"/>
    </row>
    <row r="2" spans="1:66" ht="12.75" hidden="1" customHeight="1" x14ac:dyDescent="0.2">
      <c r="A2" s="95"/>
      <c r="B2" s="95"/>
      <c r="C2" s="95">
        <v>1</v>
      </c>
      <c r="D2" s="95">
        <f>FLOOR((C2+3)/4,1)</f>
        <v>1</v>
      </c>
      <c r="E2" s="95"/>
      <c r="F2" s="95"/>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
      <c r="A3" s="115" t="s">
        <v>9</v>
      </c>
      <c r="B3" s="117"/>
      <c r="C3" s="137" t="str">
        <f>Instellingen!B3</f>
        <v>Kring Berkel IJssel</v>
      </c>
      <c r="D3" s="138"/>
      <c r="E3" s="139"/>
      <c r="F3" s="115" t="s">
        <v>43</v>
      </c>
      <c r="G3" s="116"/>
      <c r="H3" s="116"/>
      <c r="I3" s="116"/>
      <c r="J3" s="116"/>
      <c r="K3" s="116"/>
      <c r="L3" s="116"/>
      <c r="M3" s="116"/>
      <c r="N3" s="117"/>
      <c r="O3" s="140"/>
      <c r="P3" s="141"/>
      <c r="Q3" s="141"/>
      <c r="R3" s="141"/>
      <c r="S3" s="141"/>
      <c r="T3" s="141"/>
      <c r="U3" s="141"/>
      <c r="V3" s="142"/>
      <c r="W3" s="143"/>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5"/>
      <c r="BC3" s="115" t="s">
        <v>41</v>
      </c>
      <c r="BD3" s="116"/>
      <c r="BE3" s="116"/>
      <c r="BF3" s="116"/>
      <c r="BG3" s="116"/>
      <c r="BH3" s="116"/>
      <c r="BI3" s="116"/>
      <c r="BJ3" s="116"/>
      <c r="BK3" s="117"/>
      <c r="BL3" s="23">
        <f>Instellingen!B6</f>
        <v>3</v>
      </c>
      <c r="BM3" s="143"/>
      <c r="BN3" s="144"/>
    </row>
    <row r="4" spans="1:66" x14ac:dyDescent="0.2">
      <c r="A4" s="115" t="s">
        <v>10</v>
      </c>
      <c r="B4" s="117"/>
      <c r="C4" s="152" t="s">
        <v>27</v>
      </c>
      <c r="D4" s="138"/>
      <c r="E4" s="139"/>
      <c r="F4" s="115" t="s">
        <v>72</v>
      </c>
      <c r="G4" s="116"/>
      <c r="H4" s="116"/>
      <c r="I4" s="116"/>
      <c r="J4" s="116"/>
      <c r="K4" s="116"/>
      <c r="L4" s="116"/>
      <c r="M4" s="116"/>
      <c r="N4" s="117"/>
      <c r="O4" s="112">
        <f>Instellingen!B7</f>
        <v>1</v>
      </c>
      <c r="P4" s="113"/>
      <c r="Q4" s="113"/>
      <c r="R4" s="113"/>
      <c r="S4" s="113"/>
      <c r="T4" s="113"/>
      <c r="U4" s="113"/>
      <c r="V4" s="114"/>
      <c r="W4" s="146"/>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8"/>
      <c r="BC4" s="115"/>
      <c r="BD4" s="116"/>
      <c r="BE4" s="116"/>
      <c r="BF4" s="116"/>
      <c r="BG4" s="116"/>
      <c r="BH4" s="116"/>
      <c r="BI4" s="116"/>
      <c r="BJ4" s="116"/>
      <c r="BK4" s="117"/>
      <c r="BL4" s="23"/>
      <c r="BM4" s="146"/>
      <c r="BN4" s="147"/>
    </row>
    <row r="5" spans="1:66" x14ac:dyDescent="0.2">
      <c r="A5" s="115" t="s">
        <v>11</v>
      </c>
      <c r="B5" s="117"/>
      <c r="C5" s="152"/>
      <c r="D5" s="138"/>
      <c r="E5" s="139"/>
      <c r="F5" s="115" t="s">
        <v>12</v>
      </c>
      <c r="G5" s="116"/>
      <c r="H5" s="116"/>
      <c r="I5" s="116"/>
      <c r="J5" s="116"/>
      <c r="K5" s="116"/>
      <c r="L5" s="116"/>
      <c r="M5" s="116"/>
      <c r="N5" s="117"/>
      <c r="O5" s="112">
        <f>Instellingen!B5</f>
        <v>99</v>
      </c>
      <c r="P5" s="113"/>
      <c r="Q5" s="113"/>
      <c r="R5" s="113"/>
      <c r="S5" s="113"/>
      <c r="T5" s="113"/>
      <c r="U5" s="113"/>
      <c r="V5" s="114"/>
      <c r="W5" s="149"/>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1"/>
      <c r="BC5" s="115" t="s">
        <v>13</v>
      </c>
      <c r="BD5" s="116"/>
      <c r="BE5" s="116"/>
      <c r="BF5" s="116"/>
      <c r="BG5" s="116"/>
      <c r="BH5" s="116"/>
      <c r="BI5" s="116"/>
      <c r="BJ5" s="116"/>
      <c r="BK5" s="117"/>
      <c r="BL5" s="9">
        <v>2</v>
      </c>
      <c r="BM5" s="146"/>
      <c r="BN5" s="147"/>
    </row>
    <row r="6" spans="1:66" ht="12.75" customHeight="1" x14ac:dyDescent="0.2">
      <c r="A6" s="118"/>
      <c r="B6" s="118"/>
      <c r="C6" s="118"/>
      <c r="D6" s="118"/>
      <c r="E6" s="119"/>
      <c r="F6" s="66" t="s">
        <v>14</v>
      </c>
      <c r="G6" s="122" t="str">
        <f>Instellingen!B36</f>
        <v>Loenen</v>
      </c>
      <c r="H6" s="123"/>
      <c r="I6" s="123"/>
      <c r="J6" s="123"/>
      <c r="K6" s="123"/>
      <c r="L6" s="123"/>
      <c r="M6" s="123"/>
      <c r="N6" s="124"/>
      <c r="O6" s="125" t="str">
        <f>Instellingen!B37</f>
        <v>Wilp</v>
      </c>
      <c r="P6" s="126"/>
      <c r="Q6" s="126"/>
      <c r="R6" s="126"/>
      <c r="S6" s="126"/>
      <c r="T6" s="126"/>
      <c r="U6" s="126"/>
      <c r="V6" s="127"/>
      <c r="W6" s="128" t="str">
        <f>Instellingen!B38</f>
        <v>Wilp</v>
      </c>
      <c r="X6" s="129"/>
      <c r="Y6" s="129"/>
      <c r="Z6" s="129"/>
      <c r="AA6" s="129"/>
      <c r="AB6" s="129"/>
      <c r="AC6" s="129"/>
      <c r="AD6" s="130"/>
      <c r="AE6" s="125">
        <f>Instellingen!B39</f>
        <v>0</v>
      </c>
      <c r="AF6" s="126"/>
      <c r="AG6" s="126"/>
      <c r="AH6" s="126"/>
      <c r="AI6" s="126"/>
      <c r="AJ6" s="126"/>
      <c r="AK6" s="126"/>
      <c r="AL6" s="127"/>
      <c r="AM6" s="128">
        <f>Instellingen!B40</f>
        <v>0</v>
      </c>
      <c r="AN6" s="129"/>
      <c r="AO6" s="129"/>
      <c r="AP6" s="129"/>
      <c r="AQ6" s="129"/>
      <c r="AR6" s="129"/>
      <c r="AS6" s="129"/>
      <c r="AT6" s="130"/>
      <c r="AU6" s="125">
        <f>Instellingen!B41</f>
        <v>0</v>
      </c>
      <c r="AV6" s="126"/>
      <c r="AW6" s="126"/>
      <c r="AX6" s="126"/>
      <c r="AY6" s="126"/>
      <c r="AZ6" s="126"/>
      <c r="BA6" s="126"/>
      <c r="BB6" s="127"/>
      <c r="BC6" s="115" t="s">
        <v>34</v>
      </c>
      <c r="BD6" s="116"/>
      <c r="BE6" s="116"/>
      <c r="BF6" s="116"/>
      <c r="BG6" s="116"/>
      <c r="BH6" s="117"/>
      <c r="BI6" s="92" t="s">
        <v>35</v>
      </c>
      <c r="BJ6" s="94"/>
      <c r="BK6" s="93"/>
      <c r="BL6" s="33">
        <v>180</v>
      </c>
      <c r="BM6" s="146"/>
      <c r="BN6" s="147"/>
    </row>
    <row r="7" spans="1:66" ht="12.75" customHeight="1" x14ac:dyDescent="0.2">
      <c r="A7" s="120"/>
      <c r="B7" s="120"/>
      <c r="C7" s="120"/>
      <c r="D7" s="120"/>
      <c r="E7" s="121"/>
      <c r="F7" s="66" t="s">
        <v>15</v>
      </c>
      <c r="G7" s="131" t="str">
        <f>Instellingen!C36</f>
        <v>10 mei</v>
      </c>
      <c r="H7" s="132"/>
      <c r="I7" s="132"/>
      <c r="J7" s="132"/>
      <c r="K7" s="132"/>
      <c r="L7" s="132"/>
      <c r="M7" s="132"/>
      <c r="N7" s="133"/>
      <c r="O7" s="125" t="str">
        <f>Instellingen!C37</f>
        <v>23-24 mei</v>
      </c>
      <c r="P7" s="126"/>
      <c r="Q7" s="126"/>
      <c r="R7" s="126"/>
      <c r="S7" s="126"/>
      <c r="T7" s="126"/>
      <c r="U7" s="126"/>
      <c r="V7" s="127"/>
      <c r="W7" s="128" t="str">
        <f>Instellingen!C38</f>
        <v>7-9 juni</v>
      </c>
      <c r="X7" s="129"/>
      <c r="Y7" s="129"/>
      <c r="Z7" s="129"/>
      <c r="AA7" s="129"/>
      <c r="AB7" s="129"/>
      <c r="AC7" s="129"/>
      <c r="AD7" s="130"/>
      <c r="AE7" s="125" t="str">
        <f>Instellingen!C39</f>
        <v xml:space="preserve"> </v>
      </c>
      <c r="AF7" s="126"/>
      <c r="AG7" s="126"/>
      <c r="AH7" s="126"/>
      <c r="AI7" s="126"/>
      <c r="AJ7" s="126"/>
      <c r="AK7" s="126"/>
      <c r="AL7" s="127"/>
      <c r="AM7" s="128" t="str">
        <f>Instellingen!C40</f>
        <v xml:space="preserve"> </v>
      </c>
      <c r="AN7" s="129"/>
      <c r="AO7" s="129"/>
      <c r="AP7" s="129"/>
      <c r="AQ7" s="129"/>
      <c r="AR7" s="129"/>
      <c r="AS7" s="129"/>
      <c r="AT7" s="130"/>
      <c r="AU7" s="125" t="str">
        <f>Instellingen!C41</f>
        <v xml:space="preserve"> </v>
      </c>
      <c r="AV7" s="126"/>
      <c r="AW7" s="126"/>
      <c r="AX7" s="126"/>
      <c r="AY7" s="126"/>
      <c r="AZ7" s="126"/>
      <c r="BA7" s="126"/>
      <c r="BB7" s="127"/>
      <c r="BC7" s="77" t="s">
        <v>71</v>
      </c>
      <c r="BD7" s="5" t="s">
        <v>71</v>
      </c>
      <c r="BE7" s="11" t="s">
        <v>69</v>
      </c>
      <c r="BF7" s="11" t="s">
        <v>69</v>
      </c>
      <c r="BG7" s="11" t="s">
        <v>69</v>
      </c>
      <c r="BH7" s="11" t="s">
        <v>69</v>
      </c>
      <c r="BI7" s="37" t="s">
        <v>70</v>
      </c>
      <c r="BJ7" s="35" t="s">
        <v>70</v>
      </c>
      <c r="BK7" s="13"/>
      <c r="BL7" s="5"/>
      <c r="BM7" s="149"/>
      <c r="BN7" s="150"/>
    </row>
    <row r="8" spans="1:66" ht="25.5" customHeight="1" x14ac:dyDescent="0.2">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
      <c r="B9" s="6" t="s">
        <v>188</v>
      </c>
      <c r="C9" s="6" t="s">
        <v>273</v>
      </c>
      <c r="D9" s="6" t="s">
        <v>189</v>
      </c>
      <c r="E9" s="6" t="s">
        <v>27</v>
      </c>
      <c r="F9" s="6" t="s">
        <v>131</v>
      </c>
      <c r="H9" s="68">
        <v>204.5</v>
      </c>
      <c r="I9" s="68">
        <v>0</v>
      </c>
      <c r="J9" s="69">
        <f t="shared" ref="J9:J19" si="0">H9+I9</f>
        <v>204.5</v>
      </c>
      <c r="K9" s="68">
        <v>7.5</v>
      </c>
      <c r="L9" s="68">
        <v>7</v>
      </c>
      <c r="M9" s="68">
        <v>1</v>
      </c>
      <c r="N9" s="70">
        <v>1</v>
      </c>
      <c r="Q9" s="71">
        <v>0</v>
      </c>
      <c r="R9" s="72">
        <f t="shared" ref="R9:R19" si="1">P9+Q9</f>
        <v>0</v>
      </c>
      <c r="Z9" s="75">
        <f t="shared" ref="Z9:Z19" si="2">X9+Y9</f>
        <v>0</v>
      </c>
      <c r="BC9" s="12">
        <f t="shared" ref="BC9:BC19" si="3">N9+V9+AD9+AL9+AT9+BB9</f>
        <v>1</v>
      </c>
      <c r="BD9" s="12">
        <f t="shared" ref="BD9:BD19" si="4">J9+R9+Z9+AH9+AP9+AX9</f>
        <v>204.5</v>
      </c>
      <c r="BE9" s="38"/>
      <c r="BF9"/>
      <c r="BG9" s="12">
        <v>0</v>
      </c>
      <c r="BH9" s="12">
        <v>0</v>
      </c>
      <c r="BI9" s="38">
        <f t="shared" ref="BI9:BI19" si="5">BC9-BE9-BF9</f>
        <v>1</v>
      </c>
      <c r="BJ9" s="12">
        <f t="shared" ref="BJ9:BJ19" si="6">BD9-BG9-BH9</f>
        <v>204.5</v>
      </c>
    </row>
    <row r="10" spans="1:66" x14ac:dyDescent="0.2">
      <c r="B10" s="6" t="s">
        <v>190</v>
      </c>
      <c r="C10" s="6" t="s">
        <v>274</v>
      </c>
      <c r="D10" s="6" t="s">
        <v>191</v>
      </c>
      <c r="E10" s="6" t="s">
        <v>27</v>
      </c>
      <c r="F10" s="6" t="s">
        <v>192</v>
      </c>
      <c r="H10" s="68">
        <v>202.5</v>
      </c>
      <c r="I10" s="68">
        <v>0</v>
      </c>
      <c r="J10" s="69">
        <f t="shared" si="0"/>
        <v>202.5</v>
      </c>
      <c r="K10" s="68">
        <v>7</v>
      </c>
      <c r="L10" s="68">
        <v>7</v>
      </c>
      <c r="M10" s="68">
        <v>2</v>
      </c>
      <c r="N10" s="70">
        <v>2</v>
      </c>
      <c r="Q10" s="71">
        <v>0</v>
      </c>
      <c r="R10" s="72">
        <f t="shared" si="1"/>
        <v>0</v>
      </c>
      <c r="Z10" s="75">
        <f t="shared" si="2"/>
        <v>0</v>
      </c>
      <c r="BC10" s="12">
        <f t="shared" si="3"/>
        <v>2</v>
      </c>
      <c r="BD10" s="12">
        <f t="shared" si="4"/>
        <v>202.5</v>
      </c>
      <c r="BE10" s="38"/>
      <c r="BF10"/>
      <c r="BG10" s="12">
        <v>0</v>
      </c>
      <c r="BH10" s="12">
        <v>0</v>
      </c>
      <c r="BI10" s="38">
        <f t="shared" si="5"/>
        <v>2</v>
      </c>
      <c r="BJ10" s="12">
        <f t="shared" si="6"/>
        <v>202.5</v>
      </c>
    </row>
    <row r="11" spans="1:66" x14ac:dyDescent="0.2">
      <c r="B11" s="6" t="s">
        <v>193</v>
      </c>
      <c r="C11" s="6" t="s">
        <v>275</v>
      </c>
      <c r="D11" s="6" t="s">
        <v>194</v>
      </c>
      <c r="E11" s="6" t="s">
        <v>27</v>
      </c>
      <c r="F11" s="6" t="s">
        <v>195</v>
      </c>
      <c r="H11" s="68">
        <v>200</v>
      </c>
      <c r="I11" s="68">
        <v>0</v>
      </c>
      <c r="J11" s="69">
        <f t="shared" si="0"/>
        <v>200</v>
      </c>
      <c r="K11" s="68">
        <v>7</v>
      </c>
      <c r="L11" s="68">
        <v>7</v>
      </c>
      <c r="M11" s="68">
        <v>3</v>
      </c>
      <c r="N11" s="70">
        <v>3</v>
      </c>
      <c r="Q11" s="71">
        <v>0</v>
      </c>
      <c r="R11" s="72">
        <f t="shared" si="1"/>
        <v>0</v>
      </c>
      <c r="Z11" s="75">
        <f t="shared" si="2"/>
        <v>0</v>
      </c>
      <c r="BC11" s="12">
        <f t="shared" si="3"/>
        <v>3</v>
      </c>
      <c r="BD11" s="12">
        <f t="shared" si="4"/>
        <v>200</v>
      </c>
      <c r="BE11" s="38"/>
      <c r="BF11"/>
      <c r="BG11" s="12">
        <v>0</v>
      </c>
      <c r="BH11" s="12">
        <v>0</v>
      </c>
      <c r="BI11" s="38">
        <f t="shared" si="5"/>
        <v>3</v>
      </c>
      <c r="BJ11" s="12">
        <f t="shared" si="6"/>
        <v>200</v>
      </c>
    </row>
    <row r="12" spans="1:66" x14ac:dyDescent="0.2">
      <c r="B12" s="6" t="s">
        <v>196</v>
      </c>
      <c r="C12" s="6" t="s">
        <v>276</v>
      </c>
      <c r="D12" s="6" t="s">
        <v>197</v>
      </c>
      <c r="E12" s="6" t="s">
        <v>27</v>
      </c>
      <c r="F12" s="6" t="s">
        <v>128</v>
      </c>
      <c r="H12" s="68">
        <v>197</v>
      </c>
      <c r="I12" s="68">
        <v>0</v>
      </c>
      <c r="J12" s="69">
        <f t="shared" si="0"/>
        <v>197</v>
      </c>
      <c r="K12" s="68">
        <v>6.5</v>
      </c>
      <c r="L12" s="68">
        <v>7</v>
      </c>
      <c r="M12" s="68">
        <v>4</v>
      </c>
      <c r="N12" s="70">
        <v>4</v>
      </c>
      <c r="Q12" s="71">
        <v>0</v>
      </c>
      <c r="R12" s="72">
        <f t="shared" si="1"/>
        <v>0</v>
      </c>
      <c r="Z12" s="75">
        <f t="shared" si="2"/>
        <v>0</v>
      </c>
      <c r="BC12" s="12">
        <f t="shared" si="3"/>
        <v>4</v>
      </c>
      <c r="BD12" s="12">
        <f t="shared" si="4"/>
        <v>197</v>
      </c>
      <c r="BE12" s="38"/>
      <c r="BF12"/>
      <c r="BG12" s="12">
        <v>0</v>
      </c>
      <c r="BH12" s="12">
        <v>0</v>
      </c>
      <c r="BI12" s="38">
        <f t="shared" si="5"/>
        <v>4</v>
      </c>
      <c r="BJ12" s="12">
        <f t="shared" si="6"/>
        <v>197</v>
      </c>
    </row>
    <row r="13" spans="1:66" x14ac:dyDescent="0.2">
      <c r="B13" s="6" t="s">
        <v>198</v>
      </c>
      <c r="C13" s="6" t="s">
        <v>277</v>
      </c>
      <c r="D13" s="6" t="s">
        <v>199</v>
      </c>
      <c r="E13" s="6" t="s">
        <v>27</v>
      </c>
      <c r="F13" s="6" t="s">
        <v>158</v>
      </c>
      <c r="H13" s="68">
        <v>196</v>
      </c>
      <c r="I13" s="68">
        <v>0</v>
      </c>
      <c r="J13" s="69">
        <f t="shared" si="0"/>
        <v>196</v>
      </c>
      <c r="K13" s="68">
        <v>6.5</v>
      </c>
      <c r="L13" s="68">
        <v>6.5</v>
      </c>
      <c r="M13" s="68">
        <v>5</v>
      </c>
      <c r="N13" s="70">
        <v>5</v>
      </c>
      <c r="Q13" s="71">
        <v>0</v>
      </c>
      <c r="R13" s="72">
        <f t="shared" si="1"/>
        <v>0</v>
      </c>
      <c r="Z13" s="75">
        <f t="shared" si="2"/>
        <v>0</v>
      </c>
      <c r="BC13" s="12">
        <f t="shared" si="3"/>
        <v>5</v>
      </c>
      <c r="BD13" s="12">
        <f t="shared" si="4"/>
        <v>196</v>
      </c>
      <c r="BE13" s="38"/>
      <c r="BF13"/>
      <c r="BG13" s="12">
        <v>0</v>
      </c>
      <c r="BH13" s="12">
        <v>0</v>
      </c>
      <c r="BI13" s="38">
        <f t="shared" si="5"/>
        <v>5</v>
      </c>
      <c r="BJ13" s="12">
        <f t="shared" si="6"/>
        <v>196</v>
      </c>
    </row>
    <row r="14" spans="1:66" x14ac:dyDescent="0.2">
      <c r="B14" s="6" t="s">
        <v>200</v>
      </c>
      <c r="C14" s="6" t="s">
        <v>278</v>
      </c>
      <c r="D14" s="6" t="s">
        <v>201</v>
      </c>
      <c r="E14" s="6" t="s">
        <v>27</v>
      </c>
      <c r="F14" s="6" t="s">
        <v>131</v>
      </c>
      <c r="H14" s="68">
        <v>192</v>
      </c>
      <c r="I14" s="68">
        <v>0</v>
      </c>
      <c r="J14" s="69">
        <f t="shared" si="0"/>
        <v>192</v>
      </c>
      <c r="K14" s="68">
        <v>6</v>
      </c>
      <c r="L14" s="68">
        <v>6.5</v>
      </c>
      <c r="M14" s="68">
        <v>6</v>
      </c>
      <c r="N14" s="70">
        <v>6</v>
      </c>
      <c r="Q14" s="71">
        <v>0</v>
      </c>
      <c r="R14" s="72">
        <f t="shared" si="1"/>
        <v>0</v>
      </c>
      <c r="Z14" s="75">
        <f t="shared" si="2"/>
        <v>0</v>
      </c>
      <c r="BC14" s="12">
        <f t="shared" si="3"/>
        <v>6</v>
      </c>
      <c r="BD14" s="12">
        <f t="shared" si="4"/>
        <v>192</v>
      </c>
      <c r="BE14" s="38"/>
      <c r="BF14"/>
      <c r="BG14" s="12">
        <v>0</v>
      </c>
      <c r="BH14" s="12">
        <v>0</v>
      </c>
      <c r="BI14" s="38">
        <f t="shared" si="5"/>
        <v>6</v>
      </c>
      <c r="BJ14" s="12">
        <f t="shared" si="6"/>
        <v>192</v>
      </c>
    </row>
    <row r="15" spans="1:66" x14ac:dyDescent="0.2">
      <c r="B15" s="6" t="s">
        <v>202</v>
      </c>
      <c r="C15" s="6" t="s">
        <v>279</v>
      </c>
      <c r="D15" s="6" t="s">
        <v>203</v>
      </c>
      <c r="E15" s="6" t="s">
        <v>27</v>
      </c>
      <c r="F15" s="6" t="s">
        <v>128</v>
      </c>
      <c r="H15" s="68">
        <v>187</v>
      </c>
      <c r="I15" s="68">
        <v>0</v>
      </c>
      <c r="J15" s="69">
        <f t="shared" si="0"/>
        <v>187</v>
      </c>
      <c r="K15" s="68">
        <v>6.5</v>
      </c>
      <c r="L15" s="68">
        <v>6.5</v>
      </c>
      <c r="M15" s="68">
        <v>7</v>
      </c>
      <c r="N15" s="70">
        <v>7</v>
      </c>
      <c r="Q15" s="71">
        <v>0</v>
      </c>
      <c r="R15" s="72">
        <f t="shared" si="1"/>
        <v>0</v>
      </c>
      <c r="Z15" s="75">
        <f t="shared" si="2"/>
        <v>0</v>
      </c>
      <c r="BC15" s="12">
        <f t="shared" si="3"/>
        <v>7</v>
      </c>
      <c r="BD15" s="12">
        <f t="shared" si="4"/>
        <v>187</v>
      </c>
      <c r="BE15" s="38"/>
      <c r="BF15"/>
      <c r="BG15" s="12">
        <v>0</v>
      </c>
      <c r="BH15" s="12">
        <v>0</v>
      </c>
      <c r="BI15" s="38">
        <f t="shared" si="5"/>
        <v>7</v>
      </c>
      <c r="BJ15" s="12">
        <f t="shared" si="6"/>
        <v>187</v>
      </c>
    </row>
    <row r="16" spans="1:66" x14ac:dyDescent="0.2">
      <c r="B16" s="6" t="s">
        <v>204</v>
      </c>
      <c r="C16" s="6" t="s">
        <v>280</v>
      </c>
      <c r="D16" s="6" t="s">
        <v>205</v>
      </c>
      <c r="E16" s="6" t="s">
        <v>27</v>
      </c>
      <c r="F16" s="6" t="s">
        <v>131</v>
      </c>
      <c r="H16" s="68">
        <v>186.5</v>
      </c>
      <c r="I16" s="68">
        <v>0</v>
      </c>
      <c r="J16" s="69">
        <f t="shared" si="0"/>
        <v>186.5</v>
      </c>
      <c r="K16" s="68">
        <v>6.5</v>
      </c>
      <c r="L16" s="68">
        <v>6.5</v>
      </c>
      <c r="M16" s="68">
        <v>8</v>
      </c>
      <c r="N16" s="70">
        <v>8</v>
      </c>
      <c r="Q16" s="71">
        <v>0</v>
      </c>
      <c r="R16" s="72">
        <f t="shared" si="1"/>
        <v>0</v>
      </c>
      <c r="Z16" s="75">
        <f t="shared" si="2"/>
        <v>0</v>
      </c>
      <c r="BC16" s="12">
        <f t="shared" si="3"/>
        <v>8</v>
      </c>
      <c r="BD16" s="12">
        <f t="shared" si="4"/>
        <v>186.5</v>
      </c>
      <c r="BE16" s="38"/>
      <c r="BF16"/>
      <c r="BG16" s="12">
        <v>0</v>
      </c>
      <c r="BH16" s="12">
        <v>0</v>
      </c>
      <c r="BI16" s="38">
        <f t="shared" si="5"/>
        <v>8</v>
      </c>
      <c r="BJ16" s="12">
        <f t="shared" si="6"/>
        <v>186.5</v>
      </c>
    </row>
    <row r="17" spans="2:62" x14ac:dyDescent="0.2">
      <c r="B17" s="6" t="s">
        <v>206</v>
      </c>
      <c r="C17" s="6" t="s">
        <v>281</v>
      </c>
      <c r="D17" s="6" t="s">
        <v>207</v>
      </c>
      <c r="E17" s="6" t="s">
        <v>27</v>
      </c>
      <c r="F17" s="6" t="s">
        <v>131</v>
      </c>
      <c r="H17" s="68">
        <v>184.5</v>
      </c>
      <c r="I17" s="68">
        <v>0</v>
      </c>
      <c r="J17" s="69">
        <f t="shared" si="0"/>
        <v>184.5</v>
      </c>
      <c r="K17" s="68">
        <v>6</v>
      </c>
      <c r="L17" s="68">
        <v>6.5</v>
      </c>
      <c r="M17" s="68">
        <v>9</v>
      </c>
      <c r="N17" s="70">
        <v>9</v>
      </c>
      <c r="R17" s="72">
        <f t="shared" si="1"/>
        <v>0</v>
      </c>
      <c r="Z17" s="75">
        <f t="shared" si="2"/>
        <v>0</v>
      </c>
      <c r="BC17" s="12">
        <f t="shared" si="3"/>
        <v>9</v>
      </c>
      <c r="BD17" s="12">
        <f t="shared" si="4"/>
        <v>184.5</v>
      </c>
      <c r="BE17" s="38"/>
      <c r="BF17"/>
      <c r="BG17" s="12">
        <v>0</v>
      </c>
      <c r="BH17" s="12">
        <v>0</v>
      </c>
      <c r="BI17" s="38">
        <f t="shared" si="5"/>
        <v>9</v>
      </c>
      <c r="BJ17" s="12">
        <f t="shared" si="6"/>
        <v>184.5</v>
      </c>
    </row>
    <row r="18" spans="2:62" x14ac:dyDescent="0.2">
      <c r="B18" s="6" t="s">
        <v>208</v>
      </c>
      <c r="C18" s="6" t="s">
        <v>282</v>
      </c>
      <c r="D18" s="6" t="s">
        <v>209</v>
      </c>
      <c r="E18" s="6" t="s">
        <v>27</v>
      </c>
      <c r="F18" s="6" t="s">
        <v>137</v>
      </c>
      <c r="H18" s="68">
        <v>177</v>
      </c>
      <c r="I18" s="68">
        <v>0</v>
      </c>
      <c r="J18" s="69">
        <f t="shared" si="0"/>
        <v>177</v>
      </c>
      <c r="K18" s="68">
        <v>5</v>
      </c>
      <c r="L18" s="68">
        <v>6</v>
      </c>
      <c r="M18" s="68">
        <v>10</v>
      </c>
      <c r="N18" s="70">
        <v>10</v>
      </c>
      <c r="Q18" s="71">
        <v>0</v>
      </c>
      <c r="R18" s="72">
        <f t="shared" si="1"/>
        <v>0</v>
      </c>
      <c r="Z18" s="75">
        <f t="shared" si="2"/>
        <v>0</v>
      </c>
      <c r="BC18" s="12">
        <f t="shared" si="3"/>
        <v>10</v>
      </c>
      <c r="BD18" s="12">
        <f t="shared" si="4"/>
        <v>177</v>
      </c>
      <c r="BE18" s="38"/>
      <c r="BF18"/>
      <c r="BG18" s="12">
        <v>0</v>
      </c>
      <c r="BH18" s="12">
        <v>0</v>
      </c>
      <c r="BI18" s="38">
        <f t="shared" si="5"/>
        <v>10</v>
      </c>
      <c r="BJ18" s="12">
        <f t="shared" si="6"/>
        <v>177</v>
      </c>
    </row>
    <row r="19" spans="2:62" x14ac:dyDescent="0.2">
      <c r="B19" s="6" t="s">
        <v>210</v>
      </c>
      <c r="C19" s="6" t="s">
        <v>283</v>
      </c>
      <c r="D19" s="6" t="s">
        <v>211</v>
      </c>
      <c r="E19" s="6" t="s">
        <v>27</v>
      </c>
      <c r="F19" s="6" t="s">
        <v>131</v>
      </c>
      <c r="H19" s="68">
        <v>176.5</v>
      </c>
      <c r="I19" s="68">
        <v>0</v>
      </c>
      <c r="J19" s="69">
        <f t="shared" si="0"/>
        <v>176.5</v>
      </c>
      <c r="K19" s="68">
        <v>5</v>
      </c>
      <c r="L19" s="68">
        <v>5</v>
      </c>
      <c r="M19" s="68">
        <v>11</v>
      </c>
      <c r="N19" s="70">
        <v>11</v>
      </c>
      <c r="Q19" s="71">
        <v>0</v>
      </c>
      <c r="R19" s="72">
        <f t="shared" si="1"/>
        <v>0</v>
      </c>
      <c r="Z19" s="75">
        <f t="shared" si="2"/>
        <v>0</v>
      </c>
      <c r="BC19" s="12">
        <f t="shared" si="3"/>
        <v>11</v>
      </c>
      <c r="BD19" s="12">
        <f t="shared" si="4"/>
        <v>176.5</v>
      </c>
      <c r="BE19" s="38"/>
      <c r="BF19"/>
      <c r="BG19" s="12">
        <v>0</v>
      </c>
      <c r="BH19" s="12">
        <v>0</v>
      </c>
      <c r="BI19" s="38">
        <f t="shared" si="5"/>
        <v>11</v>
      </c>
      <c r="BJ19" s="12">
        <f t="shared" si="6"/>
        <v>176.5</v>
      </c>
    </row>
  </sheetData>
  <sheetProtection sheet="1" objects="1" scenarios="1"/>
  <sortState xmlns:xlrd2="http://schemas.microsoft.com/office/spreadsheetml/2017/richdata2" ref="A9:XFD20">
    <sortCondition ref="G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456 AV9:AW65456 P9:Q65456 X9:Y65456 AF9:AG65456 AN9:AO65456">
    <cfRule type="cellIs" dxfId="7" priority="1" stopIfTrue="1" operator="greaterThanOrEqual">
      <formula>$BL$6</formula>
    </cfRule>
  </conditionalFormatting>
  <dataValidations count="9">
    <dataValidation type="whole" allowBlank="1" showInputMessage="1" showErrorMessage="1" sqref="O3:V3" xr:uid="{00000000-0002-0000-0200-000000000000}">
      <formula1>0</formula1>
      <formula2>99</formula2>
    </dataValidation>
    <dataValidation type="whole" operator="lessThanOrEqual" allowBlank="1" showInputMessage="1" showErrorMessage="1" sqref="BL5" xr:uid="{00000000-0002-0000-0200-000001000000}">
      <formula1>99</formula1>
    </dataValidation>
    <dataValidation type="whole" operator="lessThanOrEqual" allowBlank="1" showInputMessage="1" showErrorMessage="1" sqref="BL6" xr:uid="{00000000-0002-0000-0200-000002000000}">
      <formula1>400</formula1>
    </dataValidation>
    <dataValidation type="whole" allowBlank="1" showInputMessage="1" showErrorMessage="1" sqref="M1:N2 U1:V2 BA1:BB2 AS1:AT2 AK1:AL2 AC1:AD2 M8:N65456 AC8:AD65456 U8:V65456 AK8:AL65456 AS8:AT65456 BA8:BB65456" xr:uid="{00000000-0002-0000-0200-000003000000}">
      <formula1>0</formula1>
      <formula2>999</formula2>
    </dataValidation>
    <dataValidation type="decimal" allowBlank="1" showInputMessage="1" showErrorMessage="1" sqref="K1:L2 S1:T2 AY1:AZ2 AQ1:AR2 AI1:AJ2 AA1:AB2 K8:L65456 AA8:AB65456 S8:T65456 AI8:AJ65456 AQ8:AR65456 AY8:AZ65456" xr:uid="{00000000-0002-0000-0200-000004000000}">
      <formula1>0</formula1>
      <formula2>99</formula2>
    </dataValidation>
    <dataValidation type="decimal" allowBlank="1" showInputMessage="1" showErrorMessage="1" sqref="H1:I2 P1:Q2 AV1:AW2 AN1:AO2 AF1:AG2 X1:Y2 H8:I65456 X8:Y65456 P8:Q65456 AF8:AG65456 AN8:AO65456 AV8:AW65456" xr:uid="{00000000-0002-0000-0200-000005000000}">
      <formula1>0</formula1>
      <formula2>400</formula2>
    </dataValidation>
    <dataValidation operator="lessThanOrEqual" allowBlank="1" showInputMessage="1" showErrorMessage="1" sqref="AH8 AP8 AX8 J1:J2 R1:R2 AX1:AX2 AP1:AP2 AH1:AH2 Z1:Z2 BC1:BK8 BL1:BL4 BL7:BL8 Z8:Z19 BC9:BE19 R8:R19 J8:J19 BI9:BJ19" xr:uid="{00000000-0002-0000-0200-000006000000}"/>
    <dataValidation type="list" allowBlank="1" showInputMessage="1" showErrorMessage="1" sqref="BM1:BM2 BM9:BM65456" xr:uid="{00000000-0002-0000-0200-000007000000}">
      <formula1>"ja,nee"</formula1>
    </dataValidation>
    <dataValidation type="decimal" operator="lessThanOrEqual" allowBlank="1" showInputMessage="1" showErrorMessage="1" sqref="BK9:BL19 BG9:BH19 AH9:AH65456 AP9:AP65456 AX9:AX65456 BC20:BL65456 Z20:Z65456 J20:J65456 R20:R65456" xr:uid="{00000000-0002-0000-02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41"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266242"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6243"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266244"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266245"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266246"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266247"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6248"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266249"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266250"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266251"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266252"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266253"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266254"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266255"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266256"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266257"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266258"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266259"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266260"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266261" r:id="rId24" name="Button 21">
              <controlPr defaultSize="0" print="0" autoFill="0" autoPict="0" macro="[0]!Verberg_Ex_Aequo_4">
                <anchor moveWithCells="1" sizeWithCells="1">
                  <from>
                    <xdr:col>30</xdr:col>
                    <xdr:colOff>0</xdr:colOff>
                    <xdr:row>7</xdr:row>
                    <xdr:rowOff>0</xdr:rowOff>
                  </from>
                  <to>
                    <xdr:col>35</xdr:col>
                    <xdr:colOff>209550</xdr:colOff>
                    <xdr:row>7</xdr:row>
                    <xdr:rowOff>314325</xdr:rowOff>
                  </to>
                </anchor>
              </controlPr>
            </control>
          </mc:Choice>
        </mc:AlternateContent>
        <mc:AlternateContent xmlns:mc="http://schemas.openxmlformats.org/markup-compatibility/2006">
          <mc:Choice Requires="x14">
            <control shapeId="266262"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266263"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266264"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266265"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266266"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72"/>
  <dimension ref="A1:BN20"/>
  <sheetViews>
    <sheetView workbookViewId="0">
      <pane xSplit="5" ySplit="8" topLeftCell="F9" activePane="bottomRight" state="frozen"/>
      <selection activeCell="C5" sqref="C5:E5"/>
      <selection pane="topRight" activeCell="C5" sqref="C5:E5"/>
      <selection pane="bottomLeft" activeCell="C5" sqref="C5:E5"/>
      <selection pane="bottomRight" activeCell="B9" sqref="B9"/>
    </sheetView>
  </sheetViews>
  <sheetFormatPr defaultColWidth="9.140625" defaultRowHeight="12.75" x14ac:dyDescent="0.2"/>
  <cols>
    <col min="1" max="1" width="3.28515625" style="6" bestFit="1" customWidth="1"/>
    <col min="2" max="2" width="10.140625" style="6" customWidth="1"/>
    <col min="3" max="4" width="22.7109375" style="6" customWidth="1"/>
    <col min="5" max="5" width="4.140625" style="6" hidden="1" customWidth="1"/>
    <col min="6" max="6" width="18.7109375" style="6" customWidth="1"/>
    <col min="7" max="7" width="2.7109375" style="68" customWidth="1"/>
    <col min="8" max="8" width="5.7109375" style="68" customWidth="1"/>
    <col min="9" max="9" width="5.7109375" style="68" hidden="1" customWidth="1"/>
    <col min="10" max="10" width="5.7109375" style="69" hidden="1" customWidth="1"/>
    <col min="11" max="12" width="3.7109375" style="68" customWidth="1"/>
    <col min="13" max="13" width="3" style="68" customWidth="1"/>
    <col min="14" max="14" width="3.85546875" style="70" customWidth="1"/>
    <col min="15" max="15" width="2.7109375" style="71" customWidth="1"/>
    <col min="16" max="16" width="5.7109375" style="71" customWidth="1"/>
    <col min="17" max="17" width="5.7109375" style="71" hidden="1" customWidth="1"/>
    <col min="18" max="18" width="5.7109375" style="72" hidden="1" customWidth="1"/>
    <col min="19" max="20" width="3.7109375" style="71" customWidth="1"/>
    <col min="21" max="21" width="3" style="71" customWidth="1"/>
    <col min="22" max="22" width="3.85546875" style="73" customWidth="1"/>
    <col min="23" max="23" width="2.7109375" style="74" customWidth="1"/>
    <col min="24" max="24" width="5.7109375" style="74" customWidth="1"/>
    <col min="25" max="25" width="5.7109375" style="74" hidden="1" customWidth="1"/>
    <col min="26" max="26" width="5.7109375" style="75" hidden="1" customWidth="1"/>
    <col min="27" max="28" width="3.7109375" style="74" customWidth="1"/>
    <col min="29" max="29" width="3" style="74" customWidth="1"/>
    <col min="30" max="30" width="3.85546875" style="76" customWidth="1"/>
    <col min="31" max="31" width="2.7109375" style="71" hidden="1" customWidth="1"/>
    <col min="32" max="33" width="5.7109375" style="71" hidden="1" customWidth="1"/>
    <col min="34" max="34" width="5.7109375" style="72" hidden="1" customWidth="1"/>
    <col min="35" max="36" width="3.7109375" style="71" hidden="1" customWidth="1"/>
    <col min="37" max="37" width="3" style="71" hidden="1" customWidth="1"/>
    <col min="38" max="38" width="3.85546875" style="73" hidden="1" customWidth="1"/>
    <col min="39" max="39" width="2.7109375" style="74" hidden="1" customWidth="1"/>
    <col min="40" max="41" width="5.7109375" style="74" hidden="1" customWidth="1"/>
    <col min="42" max="42" width="5.7109375" style="75" hidden="1" customWidth="1"/>
    <col min="43" max="44" width="3.7109375" style="74" hidden="1" customWidth="1"/>
    <col min="45" max="45" width="3" style="74" hidden="1" customWidth="1"/>
    <col min="46" max="46" width="3.85546875" style="76" hidden="1" customWidth="1"/>
    <col min="47" max="47" width="2.7109375" style="71" hidden="1" customWidth="1"/>
    <col min="48" max="49" width="5.7109375" style="71" hidden="1" customWidth="1"/>
    <col min="50" max="50" width="5.7109375" style="72" hidden="1" customWidth="1"/>
    <col min="51" max="52" width="3.7109375" style="71" hidden="1" customWidth="1"/>
    <col min="53" max="53" width="3" style="71" hidden="1" customWidth="1"/>
    <col min="54" max="54" width="3.85546875" style="71" hidden="1" customWidth="1"/>
    <col min="55" max="55" width="5.28515625" style="12" customWidth="1"/>
    <col min="56" max="56" width="6.140625" style="12" hidden="1" customWidth="1"/>
    <col min="57" max="57" width="5.28515625" style="12" customWidth="1"/>
    <col min="58" max="58" width="5.28515625" style="12" hidden="1" customWidth="1"/>
    <col min="59" max="60" width="6" style="12" hidden="1" customWidth="1"/>
    <col min="61" max="61" width="6" style="12" customWidth="1"/>
    <col min="62" max="62" width="6" style="12" hidden="1" customWidth="1"/>
    <col min="63" max="63" width="4" style="6" customWidth="1"/>
    <col min="64" max="64" width="4.85546875" style="6" customWidth="1"/>
    <col min="65" max="65" width="5.5703125" style="6" customWidth="1"/>
    <col min="66" max="66" width="17.28515625" style="6" customWidth="1"/>
    <col min="67" max="16384" width="9.140625" style="12"/>
  </cols>
  <sheetData>
    <row r="1" spans="1:66" x14ac:dyDescent="0.2">
      <c r="A1" s="134" t="s">
        <v>8</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6"/>
    </row>
    <row r="2" spans="1:66" ht="12.75" hidden="1" customHeight="1" x14ac:dyDescent="0.2">
      <c r="A2" s="95"/>
      <c r="B2" s="95"/>
      <c r="C2" s="95">
        <v>1</v>
      </c>
      <c r="D2" s="95">
        <f>FLOOR((C2+3)/4,1)</f>
        <v>1</v>
      </c>
      <c r="E2" s="95"/>
      <c r="F2" s="95"/>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
      <c r="A3" s="115" t="s">
        <v>9</v>
      </c>
      <c r="B3" s="117"/>
      <c r="C3" s="137" t="str">
        <f>Instellingen!B3</f>
        <v>Kring Berkel IJssel</v>
      </c>
      <c r="D3" s="138"/>
      <c r="E3" s="139"/>
      <c r="F3" s="115" t="s">
        <v>43</v>
      </c>
      <c r="G3" s="116"/>
      <c r="H3" s="116"/>
      <c r="I3" s="116"/>
      <c r="J3" s="116"/>
      <c r="K3" s="116"/>
      <c r="L3" s="116"/>
      <c r="M3" s="116"/>
      <c r="N3" s="117"/>
      <c r="O3" s="140"/>
      <c r="P3" s="141"/>
      <c r="Q3" s="141"/>
      <c r="R3" s="141"/>
      <c r="S3" s="141"/>
      <c r="T3" s="141"/>
      <c r="U3" s="141"/>
      <c r="V3" s="142"/>
      <c r="W3" s="143"/>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5"/>
      <c r="BC3" s="115" t="s">
        <v>41</v>
      </c>
      <c r="BD3" s="116"/>
      <c r="BE3" s="116"/>
      <c r="BF3" s="116"/>
      <c r="BG3" s="116"/>
      <c r="BH3" s="116"/>
      <c r="BI3" s="116"/>
      <c r="BJ3" s="116"/>
      <c r="BK3" s="117"/>
      <c r="BL3" s="23">
        <f>Instellingen!B6</f>
        <v>3</v>
      </c>
      <c r="BM3" s="143"/>
      <c r="BN3" s="144"/>
    </row>
    <row r="4" spans="1:66" x14ac:dyDescent="0.2">
      <c r="A4" s="115" t="s">
        <v>10</v>
      </c>
      <c r="B4" s="117"/>
      <c r="C4" s="152" t="s">
        <v>28</v>
      </c>
      <c r="D4" s="138"/>
      <c r="E4" s="139"/>
      <c r="F4" s="115" t="s">
        <v>72</v>
      </c>
      <c r="G4" s="116"/>
      <c r="H4" s="116"/>
      <c r="I4" s="116"/>
      <c r="J4" s="116"/>
      <c r="K4" s="116"/>
      <c r="L4" s="116"/>
      <c r="M4" s="116"/>
      <c r="N4" s="117"/>
      <c r="O4" s="112">
        <f>Instellingen!B7</f>
        <v>1</v>
      </c>
      <c r="P4" s="113"/>
      <c r="Q4" s="113"/>
      <c r="R4" s="113"/>
      <c r="S4" s="113"/>
      <c r="T4" s="113"/>
      <c r="U4" s="113"/>
      <c r="V4" s="114"/>
      <c r="W4" s="146"/>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8"/>
      <c r="BC4" s="115"/>
      <c r="BD4" s="116"/>
      <c r="BE4" s="116"/>
      <c r="BF4" s="116"/>
      <c r="BG4" s="116"/>
      <c r="BH4" s="116"/>
      <c r="BI4" s="116"/>
      <c r="BJ4" s="116"/>
      <c r="BK4" s="117"/>
      <c r="BL4" s="23"/>
      <c r="BM4" s="146"/>
      <c r="BN4" s="147"/>
    </row>
    <row r="5" spans="1:66" x14ac:dyDescent="0.2">
      <c r="A5" s="115" t="s">
        <v>11</v>
      </c>
      <c r="B5" s="117"/>
      <c r="C5" s="152"/>
      <c r="D5" s="138"/>
      <c r="E5" s="139"/>
      <c r="F5" s="115" t="s">
        <v>12</v>
      </c>
      <c r="G5" s="116"/>
      <c r="H5" s="116"/>
      <c r="I5" s="116"/>
      <c r="J5" s="116"/>
      <c r="K5" s="116"/>
      <c r="L5" s="116"/>
      <c r="M5" s="116"/>
      <c r="N5" s="117"/>
      <c r="O5" s="112">
        <f>Instellingen!B5</f>
        <v>99</v>
      </c>
      <c r="P5" s="113"/>
      <c r="Q5" s="113"/>
      <c r="R5" s="113"/>
      <c r="S5" s="113"/>
      <c r="T5" s="113"/>
      <c r="U5" s="113"/>
      <c r="V5" s="114"/>
      <c r="W5" s="149"/>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1"/>
      <c r="BC5" s="115" t="s">
        <v>13</v>
      </c>
      <c r="BD5" s="116"/>
      <c r="BE5" s="116"/>
      <c r="BF5" s="116"/>
      <c r="BG5" s="116"/>
      <c r="BH5" s="116"/>
      <c r="BI5" s="116"/>
      <c r="BJ5" s="116"/>
      <c r="BK5" s="117"/>
      <c r="BL5" s="9">
        <v>2</v>
      </c>
      <c r="BM5" s="146"/>
      <c r="BN5" s="147"/>
    </row>
    <row r="6" spans="1:66" ht="12.75" customHeight="1" x14ac:dyDescent="0.2">
      <c r="A6" s="118"/>
      <c r="B6" s="118"/>
      <c r="C6" s="118"/>
      <c r="D6" s="118"/>
      <c r="E6" s="119"/>
      <c r="F6" s="66" t="s">
        <v>14</v>
      </c>
      <c r="G6" s="122" t="str">
        <f>Instellingen!B36</f>
        <v>Loenen</v>
      </c>
      <c r="H6" s="123"/>
      <c r="I6" s="123"/>
      <c r="J6" s="123"/>
      <c r="K6" s="123"/>
      <c r="L6" s="123"/>
      <c r="M6" s="123"/>
      <c r="N6" s="124"/>
      <c r="O6" s="125" t="str">
        <f>Instellingen!B37</f>
        <v>Wilp</v>
      </c>
      <c r="P6" s="126"/>
      <c r="Q6" s="126"/>
      <c r="R6" s="126"/>
      <c r="S6" s="126"/>
      <c r="T6" s="126"/>
      <c r="U6" s="126"/>
      <c r="V6" s="127"/>
      <c r="W6" s="128" t="str">
        <f>Instellingen!B38</f>
        <v>Wilp</v>
      </c>
      <c r="X6" s="129"/>
      <c r="Y6" s="129"/>
      <c r="Z6" s="129"/>
      <c r="AA6" s="129"/>
      <c r="AB6" s="129"/>
      <c r="AC6" s="129"/>
      <c r="AD6" s="130"/>
      <c r="AE6" s="125">
        <f>Instellingen!B39</f>
        <v>0</v>
      </c>
      <c r="AF6" s="126"/>
      <c r="AG6" s="126"/>
      <c r="AH6" s="126"/>
      <c r="AI6" s="126"/>
      <c r="AJ6" s="126"/>
      <c r="AK6" s="126"/>
      <c r="AL6" s="127"/>
      <c r="AM6" s="128">
        <f>Instellingen!B40</f>
        <v>0</v>
      </c>
      <c r="AN6" s="129"/>
      <c r="AO6" s="129"/>
      <c r="AP6" s="129"/>
      <c r="AQ6" s="129"/>
      <c r="AR6" s="129"/>
      <c r="AS6" s="129"/>
      <c r="AT6" s="130"/>
      <c r="AU6" s="125">
        <f>Instellingen!B41</f>
        <v>0</v>
      </c>
      <c r="AV6" s="126"/>
      <c r="AW6" s="126"/>
      <c r="AX6" s="126"/>
      <c r="AY6" s="126"/>
      <c r="AZ6" s="126"/>
      <c r="BA6" s="126"/>
      <c r="BB6" s="127"/>
      <c r="BC6" s="115" t="s">
        <v>34</v>
      </c>
      <c r="BD6" s="116"/>
      <c r="BE6" s="116"/>
      <c r="BF6" s="116"/>
      <c r="BG6" s="116"/>
      <c r="BH6" s="117"/>
      <c r="BI6" s="92" t="s">
        <v>35</v>
      </c>
      <c r="BJ6" s="94"/>
      <c r="BK6" s="93"/>
      <c r="BL6" s="33">
        <v>180</v>
      </c>
      <c r="BM6" s="146"/>
      <c r="BN6" s="147"/>
    </row>
    <row r="7" spans="1:66" ht="12.75" customHeight="1" x14ac:dyDescent="0.2">
      <c r="A7" s="120"/>
      <c r="B7" s="120"/>
      <c r="C7" s="120"/>
      <c r="D7" s="120"/>
      <c r="E7" s="121"/>
      <c r="F7" s="66" t="s">
        <v>15</v>
      </c>
      <c r="G7" s="131" t="str">
        <f>Instellingen!C36</f>
        <v>10 mei</v>
      </c>
      <c r="H7" s="132"/>
      <c r="I7" s="132"/>
      <c r="J7" s="132"/>
      <c r="K7" s="132"/>
      <c r="L7" s="132"/>
      <c r="M7" s="132"/>
      <c r="N7" s="133"/>
      <c r="O7" s="125" t="str">
        <f>Instellingen!C37</f>
        <v>23-24 mei</v>
      </c>
      <c r="P7" s="126"/>
      <c r="Q7" s="126"/>
      <c r="R7" s="126"/>
      <c r="S7" s="126"/>
      <c r="T7" s="126"/>
      <c r="U7" s="126"/>
      <c r="V7" s="127"/>
      <c r="W7" s="128" t="str">
        <f>Instellingen!C38</f>
        <v>7-9 juni</v>
      </c>
      <c r="X7" s="129"/>
      <c r="Y7" s="129"/>
      <c r="Z7" s="129"/>
      <c r="AA7" s="129"/>
      <c r="AB7" s="129"/>
      <c r="AC7" s="129"/>
      <c r="AD7" s="130"/>
      <c r="AE7" s="125" t="str">
        <f>Instellingen!C39</f>
        <v xml:space="preserve"> </v>
      </c>
      <c r="AF7" s="126"/>
      <c r="AG7" s="126"/>
      <c r="AH7" s="126"/>
      <c r="AI7" s="126"/>
      <c r="AJ7" s="126"/>
      <c r="AK7" s="126"/>
      <c r="AL7" s="127"/>
      <c r="AM7" s="128" t="str">
        <f>Instellingen!C40</f>
        <v xml:space="preserve"> </v>
      </c>
      <c r="AN7" s="129"/>
      <c r="AO7" s="129"/>
      <c r="AP7" s="129"/>
      <c r="AQ7" s="129"/>
      <c r="AR7" s="129"/>
      <c r="AS7" s="129"/>
      <c r="AT7" s="130"/>
      <c r="AU7" s="125" t="str">
        <f>Instellingen!C41</f>
        <v xml:space="preserve"> </v>
      </c>
      <c r="AV7" s="126"/>
      <c r="AW7" s="126"/>
      <c r="AX7" s="126"/>
      <c r="AY7" s="126"/>
      <c r="AZ7" s="126"/>
      <c r="BA7" s="126"/>
      <c r="BB7" s="127"/>
      <c r="BC7" s="77" t="s">
        <v>71</v>
      </c>
      <c r="BD7" s="5" t="s">
        <v>71</v>
      </c>
      <c r="BE7" s="11" t="s">
        <v>69</v>
      </c>
      <c r="BF7" s="11" t="s">
        <v>69</v>
      </c>
      <c r="BG7" s="11" t="s">
        <v>69</v>
      </c>
      <c r="BH7" s="11" t="s">
        <v>69</v>
      </c>
      <c r="BI7" s="37" t="s">
        <v>70</v>
      </c>
      <c r="BJ7" s="35" t="s">
        <v>70</v>
      </c>
      <c r="BK7" s="13"/>
      <c r="BL7" s="5"/>
      <c r="BM7" s="149"/>
      <c r="BN7" s="150"/>
    </row>
    <row r="8" spans="1:66" ht="25.5" customHeight="1" x14ac:dyDescent="0.2">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
      <c r="B9" s="6" t="s">
        <v>212</v>
      </c>
      <c r="C9" s="6" t="s">
        <v>284</v>
      </c>
      <c r="D9" s="6" t="s">
        <v>213</v>
      </c>
      <c r="E9" s="6" t="s">
        <v>28</v>
      </c>
      <c r="F9" s="6" t="s">
        <v>137</v>
      </c>
      <c r="H9" s="68">
        <v>201</v>
      </c>
      <c r="I9" s="68">
        <v>0</v>
      </c>
      <c r="J9" s="69">
        <f t="shared" ref="J9:J20" si="0">H9+I9</f>
        <v>201</v>
      </c>
      <c r="K9" s="68">
        <v>7.5</v>
      </c>
      <c r="L9" s="68">
        <v>7.5</v>
      </c>
      <c r="M9" s="68">
        <v>1</v>
      </c>
      <c r="N9" s="70">
        <v>1</v>
      </c>
      <c r="Q9" s="71">
        <v>0</v>
      </c>
      <c r="R9" s="72">
        <f t="shared" ref="R9:R20" si="1">P9+Q9</f>
        <v>0</v>
      </c>
      <c r="Z9" s="75">
        <f t="shared" ref="Z9:Z20" si="2">X9+Y9</f>
        <v>0</v>
      </c>
      <c r="BC9" s="12">
        <f t="shared" ref="BC9:BC20" si="3">N9+V9+AD9+AL9+AT9+BB9</f>
        <v>1</v>
      </c>
      <c r="BD9" s="12">
        <f t="shared" ref="BD9:BD20" si="4">J9+R9+Z9+AH9+AP9+AX9</f>
        <v>201</v>
      </c>
      <c r="BE9" s="38"/>
      <c r="BF9"/>
      <c r="BG9" s="12">
        <v>0</v>
      </c>
      <c r="BH9" s="12">
        <v>0</v>
      </c>
      <c r="BI9" s="38">
        <f t="shared" ref="BI9:BI20" si="5">BC9-BE9-BF9</f>
        <v>1</v>
      </c>
      <c r="BJ9" s="12">
        <f t="shared" ref="BJ9:BJ20" si="6">BD9-BG9-BH9</f>
        <v>201</v>
      </c>
    </row>
    <row r="10" spans="1:66" x14ac:dyDescent="0.2">
      <c r="B10" s="6" t="s">
        <v>214</v>
      </c>
      <c r="C10" s="6" t="s">
        <v>285</v>
      </c>
      <c r="D10" s="6" t="s">
        <v>215</v>
      </c>
      <c r="E10" s="6" t="s">
        <v>28</v>
      </c>
      <c r="F10" s="6" t="s">
        <v>137</v>
      </c>
      <c r="H10" s="68">
        <v>200</v>
      </c>
      <c r="I10" s="68">
        <v>0</v>
      </c>
      <c r="J10" s="69">
        <f t="shared" si="0"/>
        <v>200</v>
      </c>
      <c r="K10" s="68">
        <v>7</v>
      </c>
      <c r="L10" s="68">
        <v>7</v>
      </c>
      <c r="M10" s="68">
        <v>2</v>
      </c>
      <c r="N10" s="70">
        <v>2</v>
      </c>
      <c r="Q10" s="71">
        <v>0</v>
      </c>
      <c r="R10" s="72">
        <f t="shared" si="1"/>
        <v>0</v>
      </c>
      <c r="Z10" s="75">
        <f t="shared" si="2"/>
        <v>0</v>
      </c>
      <c r="BC10" s="12">
        <f t="shared" si="3"/>
        <v>2</v>
      </c>
      <c r="BD10" s="12">
        <f t="shared" si="4"/>
        <v>200</v>
      </c>
      <c r="BE10" s="38"/>
      <c r="BF10"/>
      <c r="BG10" s="12">
        <v>0</v>
      </c>
      <c r="BH10" s="12">
        <v>0</v>
      </c>
      <c r="BI10" s="38">
        <f t="shared" si="5"/>
        <v>2</v>
      </c>
      <c r="BJ10" s="12">
        <f t="shared" si="6"/>
        <v>200</v>
      </c>
    </row>
    <row r="11" spans="1:66" x14ac:dyDescent="0.2">
      <c r="B11" s="6" t="s">
        <v>216</v>
      </c>
      <c r="C11" s="6" t="s">
        <v>286</v>
      </c>
      <c r="D11" s="6" t="s">
        <v>217</v>
      </c>
      <c r="E11" s="6" t="s">
        <v>28</v>
      </c>
      <c r="F11" s="6" t="s">
        <v>218</v>
      </c>
      <c r="H11" s="68">
        <v>199.5</v>
      </c>
      <c r="I11" s="68">
        <v>0</v>
      </c>
      <c r="J11" s="69">
        <f t="shared" si="0"/>
        <v>199.5</v>
      </c>
      <c r="K11" s="68">
        <v>7</v>
      </c>
      <c r="L11" s="68">
        <v>7</v>
      </c>
      <c r="M11" s="68">
        <v>3</v>
      </c>
      <c r="N11" s="70">
        <v>3</v>
      </c>
      <c r="Q11" s="71">
        <v>0</v>
      </c>
      <c r="R11" s="72">
        <f t="shared" si="1"/>
        <v>0</v>
      </c>
      <c r="Z11" s="75">
        <f t="shared" si="2"/>
        <v>0</v>
      </c>
      <c r="BC11" s="12">
        <f t="shared" si="3"/>
        <v>3</v>
      </c>
      <c r="BD11" s="12">
        <f t="shared" si="4"/>
        <v>199.5</v>
      </c>
      <c r="BE11" s="38"/>
      <c r="BF11"/>
      <c r="BG11" s="12">
        <v>0</v>
      </c>
      <c r="BH11" s="12">
        <v>0</v>
      </c>
      <c r="BI11" s="38">
        <f t="shared" si="5"/>
        <v>3</v>
      </c>
      <c r="BJ11" s="12">
        <f t="shared" si="6"/>
        <v>199.5</v>
      </c>
    </row>
    <row r="12" spans="1:66" x14ac:dyDescent="0.2">
      <c r="B12" s="6" t="s">
        <v>219</v>
      </c>
      <c r="C12" s="6" t="s">
        <v>287</v>
      </c>
      <c r="D12" s="6" t="s">
        <v>220</v>
      </c>
      <c r="E12" s="6" t="s">
        <v>28</v>
      </c>
      <c r="F12" s="6" t="s">
        <v>131</v>
      </c>
      <c r="H12" s="68">
        <v>197</v>
      </c>
      <c r="I12" s="68">
        <v>0</v>
      </c>
      <c r="J12" s="69">
        <f t="shared" si="0"/>
        <v>197</v>
      </c>
      <c r="K12" s="68">
        <v>6.5</v>
      </c>
      <c r="L12" s="68">
        <v>7.5</v>
      </c>
      <c r="M12" s="68">
        <v>4</v>
      </c>
      <c r="N12" s="70">
        <v>4</v>
      </c>
      <c r="Q12" s="71">
        <v>0</v>
      </c>
      <c r="R12" s="72">
        <f t="shared" si="1"/>
        <v>0</v>
      </c>
      <c r="Z12" s="75">
        <f t="shared" si="2"/>
        <v>0</v>
      </c>
      <c r="BC12" s="12">
        <f t="shared" si="3"/>
        <v>4</v>
      </c>
      <c r="BD12" s="12">
        <f t="shared" si="4"/>
        <v>197</v>
      </c>
      <c r="BE12" s="38"/>
      <c r="BF12"/>
      <c r="BG12" s="12">
        <v>0</v>
      </c>
      <c r="BH12" s="12">
        <v>0</v>
      </c>
      <c r="BI12" s="38">
        <f t="shared" si="5"/>
        <v>4</v>
      </c>
      <c r="BJ12" s="12">
        <f t="shared" si="6"/>
        <v>197</v>
      </c>
    </row>
    <row r="13" spans="1:66" x14ac:dyDescent="0.2">
      <c r="B13" s="6" t="s">
        <v>221</v>
      </c>
      <c r="C13" s="6" t="s">
        <v>288</v>
      </c>
      <c r="D13" s="6" t="s">
        <v>222</v>
      </c>
      <c r="E13" s="6" t="s">
        <v>28</v>
      </c>
      <c r="F13" s="6" t="s">
        <v>128</v>
      </c>
      <c r="H13" s="68">
        <v>196</v>
      </c>
      <c r="I13" s="68">
        <v>0</v>
      </c>
      <c r="J13" s="69">
        <f t="shared" si="0"/>
        <v>196</v>
      </c>
      <c r="K13" s="68">
        <v>6.5</v>
      </c>
      <c r="L13" s="68">
        <v>7</v>
      </c>
      <c r="M13" s="68">
        <v>5</v>
      </c>
      <c r="N13" s="70">
        <v>5</v>
      </c>
      <c r="Q13" s="71">
        <v>0</v>
      </c>
      <c r="R13" s="72">
        <f t="shared" si="1"/>
        <v>0</v>
      </c>
      <c r="Z13" s="75">
        <f t="shared" si="2"/>
        <v>0</v>
      </c>
      <c r="BC13" s="12">
        <f t="shared" si="3"/>
        <v>5</v>
      </c>
      <c r="BD13" s="12">
        <f t="shared" si="4"/>
        <v>196</v>
      </c>
      <c r="BE13" s="38"/>
      <c r="BF13"/>
      <c r="BG13" s="12">
        <v>0</v>
      </c>
      <c r="BH13" s="12">
        <v>0</v>
      </c>
      <c r="BI13" s="38">
        <f t="shared" si="5"/>
        <v>5</v>
      </c>
      <c r="BJ13" s="12">
        <f t="shared" si="6"/>
        <v>196</v>
      </c>
    </row>
    <row r="14" spans="1:66" x14ac:dyDescent="0.2">
      <c r="B14" s="6" t="s">
        <v>223</v>
      </c>
      <c r="C14" s="6" t="s">
        <v>289</v>
      </c>
      <c r="D14" s="6" t="s">
        <v>224</v>
      </c>
      <c r="E14" s="6" t="s">
        <v>28</v>
      </c>
      <c r="F14" s="6" t="s">
        <v>195</v>
      </c>
      <c r="H14" s="68">
        <v>188.5</v>
      </c>
      <c r="I14" s="68">
        <v>0</v>
      </c>
      <c r="J14" s="69">
        <f t="shared" si="0"/>
        <v>188.5</v>
      </c>
      <c r="K14" s="68">
        <v>6</v>
      </c>
      <c r="L14" s="68">
        <v>6</v>
      </c>
      <c r="M14" s="68">
        <v>6</v>
      </c>
      <c r="N14" s="70">
        <v>6</v>
      </c>
      <c r="Q14" s="71">
        <v>0</v>
      </c>
      <c r="R14" s="72">
        <f t="shared" si="1"/>
        <v>0</v>
      </c>
      <c r="Z14" s="75">
        <f t="shared" si="2"/>
        <v>0</v>
      </c>
      <c r="BC14" s="12">
        <f t="shared" si="3"/>
        <v>6</v>
      </c>
      <c r="BD14" s="12">
        <f t="shared" si="4"/>
        <v>188.5</v>
      </c>
      <c r="BE14" s="38"/>
      <c r="BF14"/>
      <c r="BG14" s="12">
        <v>0</v>
      </c>
      <c r="BH14" s="12">
        <v>0</v>
      </c>
      <c r="BI14" s="38">
        <f t="shared" si="5"/>
        <v>6</v>
      </c>
      <c r="BJ14" s="12">
        <f t="shared" si="6"/>
        <v>188.5</v>
      </c>
    </row>
    <row r="15" spans="1:66" x14ac:dyDescent="0.2">
      <c r="B15" s="6" t="s">
        <v>225</v>
      </c>
      <c r="C15" s="6" t="s">
        <v>290</v>
      </c>
      <c r="D15" s="6" t="s">
        <v>226</v>
      </c>
      <c r="E15" s="6" t="s">
        <v>28</v>
      </c>
      <c r="F15" s="6" t="s">
        <v>128</v>
      </c>
      <c r="H15" s="68">
        <v>187.5</v>
      </c>
      <c r="I15" s="68">
        <v>0</v>
      </c>
      <c r="J15" s="69">
        <f t="shared" si="0"/>
        <v>187.5</v>
      </c>
      <c r="K15" s="68">
        <v>6</v>
      </c>
      <c r="L15" s="68">
        <v>6.5</v>
      </c>
      <c r="M15" s="68">
        <v>7</v>
      </c>
      <c r="N15" s="70">
        <v>7</v>
      </c>
      <c r="Q15" s="71">
        <v>0</v>
      </c>
      <c r="R15" s="72">
        <f t="shared" si="1"/>
        <v>0</v>
      </c>
      <c r="Z15" s="75">
        <f t="shared" si="2"/>
        <v>0</v>
      </c>
      <c r="BC15" s="12">
        <f t="shared" si="3"/>
        <v>7</v>
      </c>
      <c r="BD15" s="12">
        <f t="shared" si="4"/>
        <v>187.5</v>
      </c>
      <c r="BE15" s="38"/>
      <c r="BF15"/>
      <c r="BG15" s="12">
        <v>0</v>
      </c>
      <c r="BH15" s="12">
        <v>0</v>
      </c>
      <c r="BI15" s="38">
        <f t="shared" si="5"/>
        <v>7</v>
      </c>
      <c r="BJ15" s="12">
        <f t="shared" si="6"/>
        <v>187.5</v>
      </c>
    </row>
    <row r="16" spans="1:66" x14ac:dyDescent="0.2">
      <c r="B16" s="6" t="s">
        <v>227</v>
      </c>
      <c r="C16" s="6" t="s">
        <v>291</v>
      </c>
      <c r="D16" s="6" t="s">
        <v>228</v>
      </c>
      <c r="E16" s="6" t="s">
        <v>28</v>
      </c>
      <c r="F16" s="6" t="s">
        <v>158</v>
      </c>
      <c r="H16" s="68">
        <v>185</v>
      </c>
      <c r="I16" s="68">
        <v>0</v>
      </c>
      <c r="J16" s="69">
        <f t="shared" si="0"/>
        <v>185</v>
      </c>
      <c r="K16" s="68">
        <v>6.5</v>
      </c>
      <c r="L16" s="68">
        <v>6.5</v>
      </c>
      <c r="M16" s="68">
        <v>8</v>
      </c>
      <c r="N16" s="70">
        <v>8</v>
      </c>
      <c r="Q16" s="71">
        <v>0</v>
      </c>
      <c r="R16" s="72">
        <f t="shared" si="1"/>
        <v>0</v>
      </c>
      <c r="Z16" s="75">
        <f t="shared" si="2"/>
        <v>0</v>
      </c>
      <c r="BC16" s="12">
        <f t="shared" si="3"/>
        <v>8</v>
      </c>
      <c r="BD16" s="12">
        <f t="shared" si="4"/>
        <v>185</v>
      </c>
      <c r="BE16" s="38"/>
      <c r="BF16"/>
      <c r="BG16" s="12">
        <v>0</v>
      </c>
      <c r="BH16" s="12">
        <v>0</v>
      </c>
      <c r="BI16" s="38">
        <f t="shared" si="5"/>
        <v>8</v>
      </c>
      <c r="BJ16" s="12">
        <f t="shared" si="6"/>
        <v>185</v>
      </c>
    </row>
    <row r="17" spans="2:62" x14ac:dyDescent="0.2">
      <c r="B17" s="6" t="s">
        <v>229</v>
      </c>
      <c r="C17" s="6" t="s">
        <v>292</v>
      </c>
      <c r="D17" s="6" t="s">
        <v>230</v>
      </c>
      <c r="E17" s="6" t="s">
        <v>28</v>
      </c>
      <c r="F17" s="6" t="s">
        <v>192</v>
      </c>
      <c r="H17" s="68">
        <v>180.5</v>
      </c>
      <c r="I17" s="68">
        <v>0</v>
      </c>
      <c r="J17" s="69">
        <f t="shared" si="0"/>
        <v>180.5</v>
      </c>
      <c r="K17" s="68">
        <v>6.5</v>
      </c>
      <c r="L17" s="68">
        <v>6.5</v>
      </c>
      <c r="M17" s="68">
        <v>9</v>
      </c>
      <c r="N17" s="70">
        <v>9</v>
      </c>
      <c r="Q17" s="71">
        <v>0</v>
      </c>
      <c r="R17" s="72">
        <f t="shared" si="1"/>
        <v>0</v>
      </c>
      <c r="Z17" s="75">
        <f t="shared" si="2"/>
        <v>0</v>
      </c>
      <c r="BC17" s="12">
        <f t="shared" si="3"/>
        <v>9</v>
      </c>
      <c r="BD17" s="12">
        <f t="shared" si="4"/>
        <v>180.5</v>
      </c>
      <c r="BE17" s="38"/>
      <c r="BF17"/>
      <c r="BG17" s="12">
        <v>0</v>
      </c>
      <c r="BH17" s="12">
        <v>0</v>
      </c>
      <c r="BI17" s="38">
        <f t="shared" si="5"/>
        <v>9</v>
      </c>
      <c r="BJ17" s="12">
        <f t="shared" si="6"/>
        <v>180.5</v>
      </c>
    </row>
    <row r="18" spans="2:62" x14ac:dyDescent="0.2">
      <c r="B18" s="6" t="s">
        <v>231</v>
      </c>
      <c r="C18" s="6" t="s">
        <v>293</v>
      </c>
      <c r="D18" s="6" t="s">
        <v>232</v>
      </c>
      <c r="E18" s="6" t="s">
        <v>28</v>
      </c>
      <c r="F18" s="6" t="s">
        <v>140</v>
      </c>
      <c r="H18" s="68">
        <v>179</v>
      </c>
      <c r="I18" s="68">
        <v>0</v>
      </c>
      <c r="J18" s="69">
        <f t="shared" si="0"/>
        <v>179</v>
      </c>
      <c r="K18" s="68">
        <v>6</v>
      </c>
      <c r="L18" s="68">
        <v>6</v>
      </c>
      <c r="M18" s="68">
        <v>10</v>
      </c>
      <c r="N18" s="70">
        <v>10</v>
      </c>
      <c r="R18" s="72">
        <f t="shared" si="1"/>
        <v>0</v>
      </c>
      <c r="Z18" s="75">
        <f t="shared" si="2"/>
        <v>0</v>
      </c>
      <c r="BC18" s="12">
        <f t="shared" si="3"/>
        <v>10</v>
      </c>
      <c r="BD18" s="12">
        <f t="shared" si="4"/>
        <v>179</v>
      </c>
      <c r="BE18" s="38"/>
      <c r="BF18"/>
      <c r="BG18" s="12">
        <v>0</v>
      </c>
      <c r="BH18" s="12">
        <v>0</v>
      </c>
      <c r="BI18" s="38">
        <f t="shared" si="5"/>
        <v>10</v>
      </c>
      <c r="BJ18" s="12">
        <f t="shared" si="6"/>
        <v>179</v>
      </c>
    </row>
    <row r="19" spans="2:62" x14ac:dyDescent="0.2">
      <c r="B19" s="6" t="s">
        <v>233</v>
      </c>
      <c r="C19" s="6" t="s">
        <v>294</v>
      </c>
      <c r="D19" s="6" t="s">
        <v>234</v>
      </c>
      <c r="E19" s="6" t="s">
        <v>28</v>
      </c>
      <c r="F19" s="6" t="s">
        <v>128</v>
      </c>
      <c r="H19" s="68">
        <v>178</v>
      </c>
      <c r="I19" s="68">
        <v>0</v>
      </c>
      <c r="J19" s="69">
        <f t="shared" si="0"/>
        <v>178</v>
      </c>
      <c r="K19" s="68">
        <v>6</v>
      </c>
      <c r="L19" s="68">
        <v>6</v>
      </c>
      <c r="M19" s="68">
        <v>11</v>
      </c>
      <c r="N19" s="70">
        <v>11</v>
      </c>
      <c r="Q19" s="71">
        <v>0</v>
      </c>
      <c r="R19" s="72">
        <f t="shared" si="1"/>
        <v>0</v>
      </c>
      <c r="Z19" s="75">
        <f t="shared" si="2"/>
        <v>0</v>
      </c>
      <c r="BC19" s="12">
        <f t="shared" si="3"/>
        <v>11</v>
      </c>
      <c r="BD19" s="12">
        <f t="shared" si="4"/>
        <v>178</v>
      </c>
      <c r="BE19" s="38"/>
      <c r="BF19"/>
      <c r="BG19" s="12">
        <v>0</v>
      </c>
      <c r="BH19" s="12">
        <v>0</v>
      </c>
      <c r="BI19" s="38">
        <f t="shared" si="5"/>
        <v>11</v>
      </c>
      <c r="BJ19" s="12">
        <f t="shared" si="6"/>
        <v>178</v>
      </c>
    </row>
    <row r="20" spans="2:62" x14ac:dyDescent="0.2">
      <c r="B20" s="6" t="s">
        <v>235</v>
      </c>
      <c r="C20" s="6" t="s">
        <v>295</v>
      </c>
      <c r="D20" s="6" t="s">
        <v>236</v>
      </c>
      <c r="E20" s="6" t="s">
        <v>28</v>
      </c>
      <c r="F20" s="6" t="s">
        <v>134</v>
      </c>
      <c r="H20" s="68">
        <v>172.5</v>
      </c>
      <c r="I20" s="68">
        <v>0</v>
      </c>
      <c r="J20" s="69">
        <f t="shared" si="0"/>
        <v>172.5</v>
      </c>
      <c r="K20" s="68">
        <v>6</v>
      </c>
      <c r="L20" s="68">
        <v>5</v>
      </c>
      <c r="M20" s="68">
        <v>12</v>
      </c>
      <c r="N20" s="70">
        <v>12</v>
      </c>
      <c r="Q20" s="71">
        <v>0</v>
      </c>
      <c r="R20" s="72">
        <f t="shared" si="1"/>
        <v>0</v>
      </c>
      <c r="Z20" s="75">
        <f t="shared" si="2"/>
        <v>0</v>
      </c>
      <c r="BC20" s="12">
        <f t="shared" si="3"/>
        <v>12</v>
      </c>
      <c r="BD20" s="12">
        <f t="shared" si="4"/>
        <v>172.5</v>
      </c>
      <c r="BE20" s="38"/>
      <c r="BF20"/>
      <c r="BG20" s="12">
        <v>0</v>
      </c>
      <c r="BH20" s="12">
        <v>0</v>
      </c>
      <c r="BI20" s="38">
        <f t="shared" si="5"/>
        <v>12</v>
      </c>
      <c r="BJ20" s="12">
        <f t="shared" si="6"/>
        <v>172.5</v>
      </c>
    </row>
  </sheetData>
  <sheetProtection sheet="1" objects="1" scenarios="1"/>
  <sortState xmlns:xlrd2="http://schemas.microsoft.com/office/spreadsheetml/2017/richdata2" ref="A9:XFD21">
    <sortCondition ref="G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456 AV9:AW65456 P9:Q65456 X9:Y65456 AF9:AG65456 AN9:AO65456">
    <cfRule type="cellIs" dxfId="6" priority="1" stopIfTrue="1" operator="greaterThanOrEqual">
      <formula>$BL$6</formula>
    </cfRule>
  </conditionalFormatting>
  <dataValidations count="9">
    <dataValidation type="list" allowBlank="1" showInputMessage="1" showErrorMessage="1" sqref="BM1:BM2 BM9:BM65456" xr:uid="{00000000-0002-0000-0300-000001000000}">
      <formula1>"ja,nee"</formula1>
    </dataValidation>
    <dataValidation operator="lessThanOrEqual" allowBlank="1" showInputMessage="1" showErrorMessage="1" sqref="AH8 AP8 AX8 J1:J2 R1:R2 AX1:AX2 AP1:AP2 AH1:AH2 Z1:Z2 BC1:BK8 BL1:BL4 BL7:BL8 Z8:Z20 BC9:BE20 R8:R20 J8:J20 BI9:BJ20" xr:uid="{00000000-0002-0000-0300-000002000000}"/>
    <dataValidation type="decimal" allowBlank="1" showInputMessage="1" showErrorMessage="1" sqref="H1:I2 P1:Q2 AV1:AW2 AN1:AO2 AF1:AG2 X1:Y2 H8:I65456 X8:Y65456 P8:Q65456 AF8:AG65456 AN8:AO65456 AV8:AW65456" xr:uid="{00000000-0002-0000-0300-000003000000}">
      <formula1>0</formula1>
      <formula2>400</formula2>
    </dataValidation>
    <dataValidation type="decimal" allowBlank="1" showInputMessage="1" showErrorMessage="1" sqref="K1:L2 S1:T2 AY1:AZ2 AQ1:AR2 AI1:AJ2 AA1:AB2 K8:L65456 AA8:AB65456 S8:T65456 AI8:AJ65456 AQ8:AR65456 AY8:AZ65456" xr:uid="{00000000-0002-0000-0300-000004000000}">
      <formula1>0</formula1>
      <formula2>99</formula2>
    </dataValidation>
    <dataValidation type="whole" allowBlank="1" showInputMessage="1" showErrorMessage="1" sqref="M1:N2 U1:V2 BA1:BB2 AS1:AT2 AK1:AL2 AC1:AD2 M8:N65456 AC8:AD65456 U8:V65456 AK8:AL65456 AS8:AT65456 BA8:BB65456" xr:uid="{00000000-0002-0000-0300-000005000000}">
      <formula1>0</formula1>
      <formula2>999</formula2>
    </dataValidation>
    <dataValidation type="whole" operator="lessThanOrEqual" allowBlank="1" showInputMessage="1" showErrorMessage="1" sqref="BL6" xr:uid="{00000000-0002-0000-0300-000006000000}">
      <formula1>400</formula1>
    </dataValidation>
    <dataValidation type="whole" operator="lessThanOrEqual" allowBlank="1" showInputMessage="1" showErrorMessage="1" sqref="BL5" xr:uid="{00000000-0002-0000-0300-000007000000}">
      <formula1>99</formula1>
    </dataValidation>
    <dataValidation type="whole" allowBlank="1" showInputMessage="1" showErrorMessage="1" sqref="O3:V3" xr:uid="{00000000-0002-0000-0300-000008000000}">
      <formula1>0</formula1>
      <formula2>99</formula2>
    </dataValidation>
    <dataValidation type="decimal" operator="lessThanOrEqual" allowBlank="1" showInputMessage="1" showErrorMessage="1" sqref="BK9:BL20 BG9:BH20 AH9:AH65456 AP9:AP65456 AX9:AX65456 BC21:BL65456 Z21:Z65456 J21:J65456 R21:R65456" xr:uid="{00000000-0002-0000-0300-000000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9313"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269314"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9315"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269316"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269317"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269318"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269319"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9320"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269321"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269322"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269323"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269324"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269325"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269326"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269327"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269328"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269329"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269330"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269331"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269332"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269333"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269334"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269335"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269336"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269337"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269338"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76"/>
  <dimension ref="A1:BN13"/>
  <sheetViews>
    <sheetView workbookViewId="0">
      <pane xSplit="5" ySplit="8" topLeftCell="F9" activePane="bottomRight" state="frozen"/>
      <selection activeCell="C5" sqref="C5:E5"/>
      <selection pane="topRight" activeCell="C5" sqref="C5:E5"/>
      <selection pane="bottomLeft" activeCell="C5" sqref="C5:E5"/>
      <selection pane="bottomRight" activeCell="K13" sqref="K13"/>
    </sheetView>
  </sheetViews>
  <sheetFormatPr defaultColWidth="9.140625" defaultRowHeight="12.75" x14ac:dyDescent="0.2"/>
  <cols>
    <col min="1" max="1" width="3.28515625" style="6" bestFit="1" customWidth="1"/>
    <col min="2" max="2" width="10.140625" style="6" customWidth="1"/>
    <col min="3" max="4" width="22.7109375" style="6" customWidth="1"/>
    <col min="5" max="5" width="4.140625" style="6" hidden="1" customWidth="1"/>
    <col min="6" max="6" width="30" style="6" bestFit="1" customWidth="1"/>
    <col min="7" max="7" width="2.7109375" style="68" customWidth="1"/>
    <col min="8" max="8" width="5.7109375" style="68" customWidth="1"/>
    <col min="9" max="9" width="5.7109375" style="68" hidden="1" customWidth="1"/>
    <col min="10" max="10" width="5.7109375" style="69" hidden="1" customWidth="1"/>
    <col min="11" max="12" width="3.7109375" style="68" customWidth="1"/>
    <col min="13" max="13" width="3" style="68" customWidth="1"/>
    <col min="14" max="14" width="3.85546875" style="70" customWidth="1"/>
    <col min="15" max="15" width="2.7109375" style="71" customWidth="1"/>
    <col min="16" max="16" width="5.7109375" style="71" customWidth="1"/>
    <col min="17" max="17" width="5.7109375" style="71" hidden="1" customWidth="1"/>
    <col min="18" max="18" width="5.7109375" style="72" hidden="1" customWidth="1"/>
    <col min="19" max="20" width="3.7109375" style="71" customWidth="1"/>
    <col min="21" max="21" width="3" style="71" customWidth="1"/>
    <col min="22" max="22" width="3.85546875" style="73" customWidth="1"/>
    <col min="23" max="23" width="2.7109375" style="74" customWidth="1"/>
    <col min="24" max="24" width="5.7109375" style="74" customWidth="1"/>
    <col min="25" max="25" width="5.7109375" style="74" hidden="1" customWidth="1"/>
    <col min="26" max="26" width="5.7109375" style="75" hidden="1" customWidth="1"/>
    <col min="27" max="28" width="3.7109375" style="74" customWidth="1"/>
    <col min="29" max="29" width="3" style="74" customWidth="1"/>
    <col min="30" max="30" width="3.85546875" style="76" customWidth="1"/>
    <col min="31" max="31" width="2.7109375" style="71" hidden="1" customWidth="1"/>
    <col min="32" max="33" width="5.7109375" style="71" hidden="1" customWidth="1"/>
    <col min="34" max="34" width="5.7109375" style="72" hidden="1" customWidth="1"/>
    <col min="35" max="36" width="3.7109375" style="71" hidden="1" customWidth="1"/>
    <col min="37" max="37" width="3" style="71" hidden="1" customWidth="1"/>
    <col min="38" max="38" width="3.85546875" style="73" hidden="1" customWidth="1"/>
    <col min="39" max="39" width="2.7109375" style="74" hidden="1" customWidth="1"/>
    <col min="40" max="41" width="5.7109375" style="74" hidden="1" customWidth="1"/>
    <col min="42" max="42" width="5.7109375" style="75" hidden="1" customWidth="1"/>
    <col min="43" max="44" width="3.7109375" style="74" hidden="1" customWidth="1"/>
    <col min="45" max="45" width="3" style="74" hidden="1" customWidth="1"/>
    <col min="46" max="46" width="3.85546875" style="76" hidden="1" customWidth="1"/>
    <col min="47" max="47" width="2.7109375" style="71" hidden="1" customWidth="1"/>
    <col min="48" max="49" width="5.7109375" style="71" hidden="1" customWidth="1"/>
    <col min="50" max="50" width="5.7109375" style="72" hidden="1" customWidth="1"/>
    <col min="51" max="52" width="3.7109375" style="71" hidden="1" customWidth="1"/>
    <col min="53" max="53" width="3" style="71" hidden="1" customWidth="1"/>
    <col min="54" max="54" width="3.85546875" style="71" hidden="1" customWidth="1"/>
    <col min="55" max="55" width="5.28515625" style="12" customWidth="1"/>
    <col min="56" max="56" width="6.140625" style="12" hidden="1" customWidth="1"/>
    <col min="57" max="57" width="5.28515625" style="12" customWidth="1"/>
    <col min="58" max="58" width="5.28515625" style="12" hidden="1" customWidth="1"/>
    <col min="59" max="60" width="6" style="12" hidden="1" customWidth="1"/>
    <col min="61" max="61" width="6" style="12" customWidth="1"/>
    <col min="62" max="62" width="6" style="12" hidden="1" customWidth="1"/>
    <col min="63" max="63" width="4" style="6" customWidth="1"/>
    <col min="64" max="64" width="4.85546875" style="6" customWidth="1"/>
    <col min="65" max="65" width="5.5703125" style="6" customWidth="1"/>
    <col min="66" max="66" width="17.28515625" style="6" customWidth="1"/>
    <col min="67" max="16384" width="9.140625" style="12"/>
  </cols>
  <sheetData>
    <row r="1" spans="1:66" x14ac:dyDescent="0.2">
      <c r="A1" s="134" t="s">
        <v>8</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6"/>
    </row>
    <row r="2" spans="1:66" ht="12.75" hidden="1" customHeight="1" x14ac:dyDescent="0.2">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
      <c r="A3" s="115" t="s">
        <v>9</v>
      </c>
      <c r="B3" s="117"/>
      <c r="C3" s="137" t="str">
        <f>Instellingen!B3</f>
        <v>Kring Berkel IJssel</v>
      </c>
      <c r="D3" s="138"/>
      <c r="E3" s="139"/>
      <c r="F3" s="115" t="s">
        <v>43</v>
      </c>
      <c r="G3" s="116"/>
      <c r="H3" s="116"/>
      <c r="I3" s="116"/>
      <c r="J3" s="116"/>
      <c r="K3" s="116"/>
      <c r="L3" s="116"/>
      <c r="M3" s="116"/>
      <c r="N3" s="117"/>
      <c r="O3" s="140"/>
      <c r="P3" s="141"/>
      <c r="Q3" s="141"/>
      <c r="R3" s="141"/>
      <c r="S3" s="141"/>
      <c r="T3" s="141"/>
      <c r="U3" s="141"/>
      <c r="V3" s="142"/>
      <c r="W3" s="143"/>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5"/>
      <c r="BC3" s="115" t="s">
        <v>41</v>
      </c>
      <c r="BD3" s="116"/>
      <c r="BE3" s="116"/>
      <c r="BF3" s="116"/>
      <c r="BG3" s="116"/>
      <c r="BH3" s="116"/>
      <c r="BI3" s="116"/>
      <c r="BJ3" s="116"/>
      <c r="BK3" s="117"/>
      <c r="BL3" s="23">
        <f>Instellingen!B6</f>
        <v>3</v>
      </c>
      <c r="BM3" s="143"/>
      <c r="BN3" s="144"/>
    </row>
    <row r="4" spans="1:66" x14ac:dyDescent="0.2">
      <c r="A4" s="115" t="s">
        <v>10</v>
      </c>
      <c r="B4" s="117"/>
      <c r="C4" s="152" t="s">
        <v>29</v>
      </c>
      <c r="D4" s="138"/>
      <c r="E4" s="139"/>
      <c r="F4" s="115" t="s">
        <v>72</v>
      </c>
      <c r="G4" s="116"/>
      <c r="H4" s="116"/>
      <c r="I4" s="116"/>
      <c r="J4" s="116"/>
      <c r="K4" s="116"/>
      <c r="L4" s="116"/>
      <c r="M4" s="116"/>
      <c r="N4" s="117"/>
      <c r="O4" s="112">
        <f>Instellingen!B7</f>
        <v>1</v>
      </c>
      <c r="P4" s="113"/>
      <c r="Q4" s="113"/>
      <c r="R4" s="113"/>
      <c r="S4" s="113"/>
      <c r="T4" s="113"/>
      <c r="U4" s="113"/>
      <c r="V4" s="114"/>
      <c r="W4" s="146"/>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8"/>
      <c r="BC4" s="115"/>
      <c r="BD4" s="116"/>
      <c r="BE4" s="116"/>
      <c r="BF4" s="116"/>
      <c r="BG4" s="116"/>
      <c r="BH4" s="116"/>
      <c r="BI4" s="116"/>
      <c r="BJ4" s="116"/>
      <c r="BK4" s="117"/>
      <c r="BL4" s="23"/>
      <c r="BM4" s="146"/>
      <c r="BN4" s="147"/>
    </row>
    <row r="5" spans="1:66" x14ac:dyDescent="0.2">
      <c r="A5" s="115" t="s">
        <v>11</v>
      </c>
      <c r="B5" s="117"/>
      <c r="C5" s="152"/>
      <c r="D5" s="138"/>
      <c r="E5" s="139"/>
      <c r="F5" s="115" t="s">
        <v>12</v>
      </c>
      <c r="G5" s="116"/>
      <c r="H5" s="116"/>
      <c r="I5" s="116"/>
      <c r="J5" s="116"/>
      <c r="K5" s="116"/>
      <c r="L5" s="116"/>
      <c r="M5" s="116"/>
      <c r="N5" s="117"/>
      <c r="O5" s="112">
        <f>Instellingen!B5</f>
        <v>99</v>
      </c>
      <c r="P5" s="113"/>
      <c r="Q5" s="113"/>
      <c r="R5" s="113"/>
      <c r="S5" s="113"/>
      <c r="T5" s="113"/>
      <c r="U5" s="113"/>
      <c r="V5" s="114"/>
      <c r="W5" s="149"/>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1"/>
      <c r="BC5" s="115" t="s">
        <v>13</v>
      </c>
      <c r="BD5" s="116"/>
      <c r="BE5" s="116"/>
      <c r="BF5" s="116"/>
      <c r="BG5" s="116"/>
      <c r="BH5" s="116"/>
      <c r="BI5" s="116"/>
      <c r="BJ5" s="116"/>
      <c r="BK5" s="117"/>
      <c r="BL5" s="9">
        <v>2</v>
      </c>
      <c r="BM5" s="146"/>
      <c r="BN5" s="147"/>
    </row>
    <row r="6" spans="1:66" ht="12.75" customHeight="1" x14ac:dyDescent="0.2">
      <c r="A6" s="118"/>
      <c r="B6" s="118"/>
      <c r="C6" s="118"/>
      <c r="D6" s="118"/>
      <c r="E6" s="119"/>
      <c r="F6" s="66" t="s">
        <v>14</v>
      </c>
      <c r="G6" s="122" t="str">
        <f>Instellingen!B36</f>
        <v>Loenen</v>
      </c>
      <c r="H6" s="123"/>
      <c r="I6" s="123"/>
      <c r="J6" s="123"/>
      <c r="K6" s="123"/>
      <c r="L6" s="123"/>
      <c r="M6" s="123"/>
      <c r="N6" s="124"/>
      <c r="O6" s="125" t="str">
        <f>Instellingen!B37</f>
        <v>Wilp</v>
      </c>
      <c r="P6" s="126"/>
      <c r="Q6" s="126"/>
      <c r="R6" s="126"/>
      <c r="S6" s="126"/>
      <c r="T6" s="126"/>
      <c r="U6" s="126"/>
      <c r="V6" s="127"/>
      <c r="W6" s="128" t="str">
        <f>Instellingen!B38</f>
        <v>Wilp</v>
      </c>
      <c r="X6" s="129"/>
      <c r="Y6" s="129"/>
      <c r="Z6" s="129"/>
      <c r="AA6" s="129"/>
      <c r="AB6" s="129"/>
      <c r="AC6" s="129"/>
      <c r="AD6" s="130"/>
      <c r="AE6" s="125">
        <f>Instellingen!B39</f>
        <v>0</v>
      </c>
      <c r="AF6" s="126"/>
      <c r="AG6" s="126"/>
      <c r="AH6" s="126"/>
      <c r="AI6" s="126"/>
      <c r="AJ6" s="126"/>
      <c r="AK6" s="126"/>
      <c r="AL6" s="127"/>
      <c r="AM6" s="128">
        <f>Instellingen!B40</f>
        <v>0</v>
      </c>
      <c r="AN6" s="129"/>
      <c r="AO6" s="129"/>
      <c r="AP6" s="129"/>
      <c r="AQ6" s="129"/>
      <c r="AR6" s="129"/>
      <c r="AS6" s="129"/>
      <c r="AT6" s="130"/>
      <c r="AU6" s="125">
        <f>Instellingen!B41</f>
        <v>0</v>
      </c>
      <c r="AV6" s="126"/>
      <c r="AW6" s="126"/>
      <c r="AX6" s="126"/>
      <c r="AY6" s="126"/>
      <c r="AZ6" s="126"/>
      <c r="BA6" s="126"/>
      <c r="BB6" s="127"/>
      <c r="BC6" s="115" t="s">
        <v>34</v>
      </c>
      <c r="BD6" s="116"/>
      <c r="BE6" s="116"/>
      <c r="BF6" s="116"/>
      <c r="BG6" s="116"/>
      <c r="BH6" s="117"/>
      <c r="BI6" s="96" t="s">
        <v>35</v>
      </c>
      <c r="BJ6" s="97"/>
      <c r="BK6" s="98"/>
      <c r="BL6" s="33">
        <v>180</v>
      </c>
      <c r="BM6" s="146"/>
      <c r="BN6" s="147"/>
    </row>
    <row r="7" spans="1:66" ht="12.75" customHeight="1" x14ac:dyDescent="0.2">
      <c r="A7" s="120"/>
      <c r="B7" s="120"/>
      <c r="C7" s="120"/>
      <c r="D7" s="120"/>
      <c r="E7" s="121"/>
      <c r="F7" s="66" t="s">
        <v>15</v>
      </c>
      <c r="G7" s="131" t="str">
        <f>Instellingen!C36</f>
        <v>10 mei</v>
      </c>
      <c r="H7" s="132"/>
      <c r="I7" s="132"/>
      <c r="J7" s="132"/>
      <c r="K7" s="132"/>
      <c r="L7" s="132"/>
      <c r="M7" s="132"/>
      <c r="N7" s="133"/>
      <c r="O7" s="125" t="str">
        <f>Instellingen!C37</f>
        <v>23-24 mei</v>
      </c>
      <c r="P7" s="126"/>
      <c r="Q7" s="126"/>
      <c r="R7" s="126"/>
      <c r="S7" s="126"/>
      <c r="T7" s="126"/>
      <c r="U7" s="126"/>
      <c r="V7" s="127"/>
      <c r="W7" s="128" t="str">
        <f>Instellingen!C38</f>
        <v>7-9 juni</v>
      </c>
      <c r="X7" s="129"/>
      <c r="Y7" s="129"/>
      <c r="Z7" s="129"/>
      <c r="AA7" s="129"/>
      <c r="AB7" s="129"/>
      <c r="AC7" s="129"/>
      <c r="AD7" s="130"/>
      <c r="AE7" s="125" t="str">
        <f>Instellingen!C39</f>
        <v xml:space="preserve"> </v>
      </c>
      <c r="AF7" s="126"/>
      <c r="AG7" s="126"/>
      <c r="AH7" s="126"/>
      <c r="AI7" s="126"/>
      <c r="AJ7" s="126"/>
      <c r="AK7" s="126"/>
      <c r="AL7" s="127"/>
      <c r="AM7" s="128" t="str">
        <f>Instellingen!C40</f>
        <v xml:space="preserve"> </v>
      </c>
      <c r="AN7" s="129"/>
      <c r="AO7" s="129"/>
      <c r="AP7" s="129"/>
      <c r="AQ7" s="129"/>
      <c r="AR7" s="129"/>
      <c r="AS7" s="129"/>
      <c r="AT7" s="130"/>
      <c r="AU7" s="125" t="str">
        <f>Instellingen!C41</f>
        <v xml:space="preserve"> </v>
      </c>
      <c r="AV7" s="126"/>
      <c r="AW7" s="126"/>
      <c r="AX7" s="126"/>
      <c r="AY7" s="126"/>
      <c r="AZ7" s="126"/>
      <c r="BA7" s="126"/>
      <c r="BB7" s="127"/>
      <c r="BC7" s="77" t="s">
        <v>71</v>
      </c>
      <c r="BD7" s="5" t="s">
        <v>71</v>
      </c>
      <c r="BE7" s="11" t="s">
        <v>69</v>
      </c>
      <c r="BF7" s="11" t="s">
        <v>69</v>
      </c>
      <c r="BG7" s="11" t="s">
        <v>69</v>
      </c>
      <c r="BH7" s="11" t="s">
        <v>69</v>
      </c>
      <c r="BI7" s="37" t="s">
        <v>70</v>
      </c>
      <c r="BJ7" s="35" t="s">
        <v>70</v>
      </c>
      <c r="BK7" s="13"/>
      <c r="BL7" s="5"/>
      <c r="BM7" s="149"/>
      <c r="BN7" s="150"/>
    </row>
    <row r="8" spans="1:66" ht="25.5" customHeight="1" x14ac:dyDescent="0.2">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
      <c r="B9" s="6" t="s">
        <v>237</v>
      </c>
      <c r="C9" s="6" t="s">
        <v>296</v>
      </c>
      <c r="D9" s="6" t="s">
        <v>238</v>
      </c>
      <c r="E9" s="6" t="s">
        <v>29</v>
      </c>
      <c r="F9" s="6" t="s">
        <v>218</v>
      </c>
      <c r="H9" s="68">
        <v>204</v>
      </c>
      <c r="I9" s="68">
        <v>0</v>
      </c>
      <c r="J9" s="69">
        <f>H9+I9</f>
        <v>204</v>
      </c>
      <c r="K9" s="68">
        <v>6.5</v>
      </c>
      <c r="L9" s="68">
        <v>7</v>
      </c>
      <c r="M9" s="68">
        <v>1</v>
      </c>
      <c r="N9" s="70">
        <v>1</v>
      </c>
      <c r="Q9" s="71">
        <v>0</v>
      </c>
      <c r="R9" s="72">
        <f>P9+Q9</f>
        <v>0</v>
      </c>
      <c r="Z9" s="75">
        <f>X9+Y9</f>
        <v>0</v>
      </c>
      <c r="BC9" s="12">
        <f>N9+V9+AD9+AL9+AT9+BB9</f>
        <v>1</v>
      </c>
      <c r="BD9" s="12">
        <f>J9+R9+Z9+AH9+AP9+AX9</f>
        <v>204</v>
      </c>
      <c r="BE9" s="38"/>
      <c r="BF9"/>
      <c r="BG9" s="12">
        <v>0</v>
      </c>
      <c r="BH9" s="12">
        <v>0</v>
      </c>
      <c r="BI9" s="38">
        <f>BC9-BE9-BF9</f>
        <v>1</v>
      </c>
      <c r="BJ9" s="12">
        <f>BD9-BG9-BH9</f>
        <v>204</v>
      </c>
    </row>
    <row r="10" spans="1:66" x14ac:dyDescent="0.2">
      <c r="B10" s="6" t="s">
        <v>239</v>
      </c>
      <c r="C10" s="6" t="s">
        <v>297</v>
      </c>
      <c r="D10" s="6" t="s">
        <v>240</v>
      </c>
      <c r="E10" s="6" t="s">
        <v>29</v>
      </c>
      <c r="F10" s="6" t="s">
        <v>137</v>
      </c>
      <c r="H10" s="68">
        <v>193.5</v>
      </c>
      <c r="I10" s="68">
        <v>0</v>
      </c>
      <c r="J10" s="69">
        <f>H10+I10</f>
        <v>193.5</v>
      </c>
      <c r="K10" s="68">
        <v>6.5</v>
      </c>
      <c r="L10" s="68">
        <v>7</v>
      </c>
      <c r="M10" s="68">
        <v>2</v>
      </c>
      <c r="N10" s="70">
        <v>2</v>
      </c>
      <c r="Q10" s="71">
        <v>0</v>
      </c>
      <c r="R10" s="72">
        <f>P10+Q10</f>
        <v>0</v>
      </c>
      <c r="Z10" s="75">
        <f>X10+Y10</f>
        <v>0</v>
      </c>
      <c r="BC10" s="12">
        <f>N10+V10+AD10+AL10+AT10+BB10</f>
        <v>2</v>
      </c>
      <c r="BD10" s="12">
        <f>J10+R10+Z10+AH10+AP10+AX10</f>
        <v>193.5</v>
      </c>
      <c r="BE10" s="38"/>
      <c r="BF10"/>
      <c r="BG10" s="12">
        <v>0</v>
      </c>
      <c r="BH10" s="12">
        <v>0</v>
      </c>
      <c r="BI10" s="38">
        <f>BC10-BE10-BF10</f>
        <v>2</v>
      </c>
      <c r="BJ10" s="12">
        <f>BD10-BG10-BH10</f>
        <v>193.5</v>
      </c>
    </row>
    <row r="11" spans="1:66" x14ac:dyDescent="0.2">
      <c r="B11" s="6" t="s">
        <v>241</v>
      </c>
      <c r="C11" s="6" t="s">
        <v>298</v>
      </c>
      <c r="D11" s="6" t="s">
        <v>242</v>
      </c>
      <c r="E11" s="6" t="s">
        <v>29</v>
      </c>
      <c r="F11" s="6" t="s">
        <v>243</v>
      </c>
      <c r="H11" s="68">
        <v>193</v>
      </c>
      <c r="I11" s="68">
        <v>0</v>
      </c>
      <c r="J11" s="69">
        <f>H11+I11</f>
        <v>193</v>
      </c>
      <c r="K11" s="68">
        <v>5.5</v>
      </c>
      <c r="L11" s="68">
        <v>6.5</v>
      </c>
      <c r="M11" s="68">
        <v>3</v>
      </c>
      <c r="N11" s="70">
        <v>3</v>
      </c>
      <c r="Q11" s="71">
        <v>0</v>
      </c>
      <c r="R11" s="72">
        <f>P11+Q11</f>
        <v>0</v>
      </c>
      <c r="Z11" s="75">
        <f>X11+Y11</f>
        <v>0</v>
      </c>
      <c r="BC11" s="12">
        <f>N11+V11+AD11+AL11+AT11+BB11</f>
        <v>3</v>
      </c>
      <c r="BD11" s="12">
        <f>J11+R11+Z11+AH11+AP11+AX11</f>
        <v>193</v>
      </c>
      <c r="BE11" s="38"/>
      <c r="BF11"/>
      <c r="BG11" s="12">
        <v>0</v>
      </c>
      <c r="BH11" s="12">
        <v>0</v>
      </c>
      <c r="BI11" s="38">
        <f>BC11-BE11-BF11</f>
        <v>3</v>
      </c>
      <c r="BJ11" s="12">
        <f>BD11-BG11-BH11</f>
        <v>193</v>
      </c>
    </row>
    <row r="12" spans="1:66" x14ac:dyDescent="0.2">
      <c r="B12" s="6" t="s">
        <v>244</v>
      </c>
      <c r="C12" s="6" t="s">
        <v>299</v>
      </c>
      <c r="D12" s="6" t="s">
        <v>245</v>
      </c>
      <c r="E12" s="6" t="s">
        <v>29</v>
      </c>
      <c r="F12" s="6" t="s">
        <v>192</v>
      </c>
      <c r="H12" s="68">
        <v>187.5</v>
      </c>
      <c r="I12" s="68">
        <v>0</v>
      </c>
      <c r="J12" s="69">
        <f>H12+I12</f>
        <v>187.5</v>
      </c>
      <c r="K12" s="68">
        <v>6</v>
      </c>
      <c r="L12" s="68">
        <v>7</v>
      </c>
      <c r="M12" s="68">
        <v>4</v>
      </c>
      <c r="N12" s="70">
        <v>4</v>
      </c>
      <c r="Q12" s="71">
        <v>0</v>
      </c>
      <c r="R12" s="72">
        <f>P12+Q12</f>
        <v>0</v>
      </c>
      <c r="Z12" s="75">
        <f>X12+Y12</f>
        <v>0</v>
      </c>
      <c r="BC12" s="12">
        <f>N12+V12+AD12+AL12+AT12+BB12</f>
        <v>4</v>
      </c>
      <c r="BD12" s="12">
        <f>J12+R12+Z12+AH12+AP12+AX12</f>
        <v>187.5</v>
      </c>
      <c r="BE12" s="38"/>
      <c r="BF12"/>
      <c r="BG12" s="12">
        <v>0</v>
      </c>
      <c r="BH12" s="12">
        <v>0</v>
      </c>
      <c r="BI12" s="38">
        <f>BC12-BE12-BF12</f>
        <v>4</v>
      </c>
      <c r="BJ12" s="12">
        <f>BD12-BG12-BH12</f>
        <v>187.5</v>
      </c>
    </row>
    <row r="13" spans="1:66" x14ac:dyDescent="0.2">
      <c r="B13" s="6" t="s">
        <v>246</v>
      </c>
      <c r="C13" s="6" t="s">
        <v>300</v>
      </c>
      <c r="D13" s="6" t="s">
        <v>247</v>
      </c>
      <c r="E13" s="6" t="s">
        <v>29</v>
      </c>
      <c r="F13" s="6" t="s">
        <v>158</v>
      </c>
      <c r="H13" s="68">
        <v>181</v>
      </c>
      <c r="I13" s="68">
        <v>0</v>
      </c>
      <c r="J13" s="69">
        <f>H13+I13</f>
        <v>181</v>
      </c>
      <c r="K13" s="68">
        <v>6</v>
      </c>
      <c r="L13" s="68">
        <v>6.5</v>
      </c>
      <c r="M13" s="68">
        <v>5</v>
      </c>
      <c r="N13" s="70">
        <v>5</v>
      </c>
      <c r="Q13" s="71">
        <v>0</v>
      </c>
      <c r="R13" s="72">
        <f>P13+Q13</f>
        <v>0</v>
      </c>
      <c r="Z13" s="75">
        <f>X13+Y13</f>
        <v>0</v>
      </c>
      <c r="BC13" s="12">
        <f>N13+V13+AD13+AL13+AT13+BB13</f>
        <v>5</v>
      </c>
      <c r="BD13" s="12">
        <f>J13+R13+Z13+AH13+AP13+AX13</f>
        <v>181</v>
      </c>
      <c r="BE13" s="38"/>
      <c r="BF13"/>
      <c r="BG13" s="12">
        <v>0</v>
      </c>
      <c r="BH13" s="12">
        <v>0</v>
      </c>
      <c r="BI13" s="38">
        <f>BC13-BE13-BF13</f>
        <v>5</v>
      </c>
      <c r="BJ13" s="12">
        <f>BD13-BG13-BH13</f>
        <v>181</v>
      </c>
    </row>
  </sheetData>
  <sheetProtection sheet="1" objects="1" scenarios="1"/>
  <sortState xmlns:xlrd2="http://schemas.microsoft.com/office/spreadsheetml/2017/richdata2" ref="A9:XFD14">
    <sortCondition ref="G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456 AV9:AW65456 P9:Q65456 X9:Y65456 AF9:AG65456 AN9:AO65456">
    <cfRule type="cellIs" dxfId="5" priority="1" stopIfTrue="1" operator="greaterThanOrEqual">
      <formula>$BL$6</formula>
    </cfRule>
  </conditionalFormatting>
  <dataValidations count="9">
    <dataValidation type="whole" allowBlank="1" showInputMessage="1" showErrorMessage="1" sqref="O3:V3" xr:uid="{00000000-0002-0000-0400-000000000000}">
      <formula1>0</formula1>
      <formula2>99</formula2>
    </dataValidation>
    <dataValidation type="whole" operator="lessThanOrEqual" allowBlank="1" showInputMessage="1" showErrorMessage="1" sqref="BL5" xr:uid="{00000000-0002-0000-0400-000001000000}">
      <formula1>99</formula1>
    </dataValidation>
    <dataValidation type="whole" operator="lessThanOrEqual" allowBlank="1" showInputMessage="1" showErrorMessage="1" sqref="BL6" xr:uid="{00000000-0002-0000-0400-000002000000}">
      <formula1>400</formula1>
    </dataValidation>
    <dataValidation type="whole" allowBlank="1" showInputMessage="1" showErrorMessage="1" sqref="M1:N2 U1:V2 BA1:BB2 AS1:AT2 AK1:AL2 AC1:AD2 M8:N65456 AC8:AD65456 U8:V65456 AK8:AL65456 AS8:AT65456 BA8:BB65456" xr:uid="{00000000-0002-0000-0400-000003000000}">
      <formula1>0</formula1>
      <formula2>999</formula2>
    </dataValidation>
    <dataValidation type="decimal" allowBlank="1" showInputMessage="1" showErrorMessage="1" sqref="K1:L2 S1:T2 AY1:AZ2 AQ1:AR2 AI1:AJ2 AA1:AB2 K8:L65456 AA8:AB65456 S8:T65456 AI8:AJ65456 AQ8:AR65456 AY8:AZ65456" xr:uid="{00000000-0002-0000-0400-000004000000}">
      <formula1>0</formula1>
      <formula2>99</formula2>
    </dataValidation>
    <dataValidation type="decimal" allowBlank="1" showInputMessage="1" showErrorMessage="1" sqref="H1:I2 P1:Q2 AV1:AW2 AN1:AO2 AF1:AG2 X1:Y2 H8:I65456 X8:Y65456 P8:Q65456 AF8:AG65456 AN8:AO65456 AV8:AW65456" xr:uid="{00000000-0002-0000-0400-000005000000}">
      <formula1>0</formula1>
      <formula2>400</formula2>
    </dataValidation>
    <dataValidation operator="lessThanOrEqual" allowBlank="1" showInputMessage="1" showErrorMessage="1" sqref="AH8 AP8 AX8 J1:J2 R1:R2 AX1:AX2 AP1:AP2 AH1:AH2 Z1:Z2 BC1:BK8 BL1:BL4 BL7:BL8 Z8:Z13 BC9:BE13 R8:R13 J8:J13 BI9:BJ13" xr:uid="{00000000-0002-0000-0400-000006000000}"/>
    <dataValidation type="list" allowBlank="1" showInputMessage="1" showErrorMessage="1" sqref="BM1:BM2 BM9:BM65456" xr:uid="{00000000-0002-0000-0400-000007000000}">
      <formula1>"ja,nee"</formula1>
    </dataValidation>
    <dataValidation type="decimal" operator="lessThanOrEqual" allowBlank="1" showInputMessage="1" showErrorMessage="1" sqref="BK9:BL13 BG9:BH13 AH9:AH65456 AP9:AP65456 AX9:AX65456 BC14:BL65456 Z14:Z65456 J14:J65456 R14:R65456" xr:uid="{00000000-0002-0000-04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5937"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295938"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95939"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295940"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295941"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295942"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295943"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95944"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295945"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295946"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295947"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295948"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295949"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295950"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295951"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295952"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295953"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295954"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295955"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295956"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295957"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295958"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295959"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295960"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295961"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295962"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29"/>
  <dimension ref="A1:BN8"/>
  <sheetViews>
    <sheetView workbookViewId="0">
      <pane xSplit="5" ySplit="8" topLeftCell="F9" activePane="bottomRight" state="frozen"/>
      <selection activeCell="B9" sqref="B9"/>
      <selection pane="topRight" activeCell="B9" sqref="B9"/>
      <selection pane="bottomLeft" activeCell="B9" sqref="B9"/>
      <selection pane="bottomRight" activeCell="BL4" sqref="BL4"/>
    </sheetView>
  </sheetViews>
  <sheetFormatPr defaultColWidth="9.140625" defaultRowHeight="12.75" x14ac:dyDescent="0.2"/>
  <cols>
    <col min="1" max="1" width="3.28515625" style="6" bestFit="1" customWidth="1"/>
    <col min="2" max="2" width="10.140625" style="6" customWidth="1"/>
    <col min="3" max="4" width="22.7109375" style="6" customWidth="1"/>
    <col min="5" max="5" width="4.140625" style="6" customWidth="1"/>
    <col min="6" max="6" width="18.7109375" style="6" customWidth="1"/>
    <col min="7" max="7" width="2.7109375" style="68" customWidth="1"/>
    <col min="8" max="8" width="5.7109375" style="68" customWidth="1"/>
    <col min="9" max="9" width="5.7109375" style="68" hidden="1" customWidth="1"/>
    <col min="10" max="10" width="5.7109375" style="69" hidden="1" customWidth="1"/>
    <col min="11" max="12" width="3.7109375" style="68" customWidth="1"/>
    <col min="13" max="13" width="3" style="68" customWidth="1"/>
    <col min="14" max="14" width="3.85546875" style="70" customWidth="1"/>
    <col min="15" max="15" width="2.7109375" style="71" customWidth="1"/>
    <col min="16" max="16" width="5.7109375" style="71" customWidth="1"/>
    <col min="17" max="17" width="5.7109375" style="71" hidden="1" customWidth="1"/>
    <col min="18" max="18" width="5.7109375" style="72" hidden="1" customWidth="1"/>
    <col min="19" max="20" width="3.7109375" style="71" customWidth="1"/>
    <col min="21" max="21" width="3" style="71" customWidth="1"/>
    <col min="22" max="22" width="3.85546875" style="73" customWidth="1"/>
    <col min="23" max="23" width="2.7109375" style="74" customWidth="1"/>
    <col min="24" max="24" width="5.7109375" style="74" customWidth="1"/>
    <col min="25" max="25" width="5.7109375" style="74" hidden="1" customWidth="1"/>
    <col min="26" max="26" width="5.7109375" style="75" hidden="1" customWidth="1"/>
    <col min="27" max="28" width="3.7109375" style="74" customWidth="1"/>
    <col min="29" max="29" width="3" style="74" customWidth="1"/>
    <col min="30" max="30" width="3.85546875" style="76" customWidth="1"/>
    <col min="31" max="31" width="2.7109375" style="71" hidden="1" customWidth="1"/>
    <col min="32" max="33" width="5.7109375" style="71" hidden="1" customWidth="1"/>
    <col min="34" max="34" width="5.7109375" style="72" hidden="1" customWidth="1"/>
    <col min="35" max="36" width="3.7109375" style="71" hidden="1" customWidth="1"/>
    <col min="37" max="37" width="3" style="71" hidden="1" customWidth="1"/>
    <col min="38" max="38" width="3.85546875" style="73" hidden="1" customWidth="1"/>
    <col min="39" max="39" width="2.7109375" style="74" hidden="1" customWidth="1"/>
    <col min="40" max="41" width="5.7109375" style="74" hidden="1" customWidth="1"/>
    <col min="42" max="42" width="5.7109375" style="75" hidden="1" customWidth="1"/>
    <col min="43" max="44" width="3.7109375" style="74" hidden="1" customWidth="1"/>
    <col min="45" max="45" width="3" style="74" hidden="1" customWidth="1"/>
    <col min="46" max="46" width="3.85546875" style="76" hidden="1" customWidth="1"/>
    <col min="47" max="47" width="2.7109375" style="71" hidden="1" customWidth="1"/>
    <col min="48" max="49" width="5.7109375" style="71" hidden="1" customWidth="1"/>
    <col min="50" max="50" width="5.7109375" style="72" hidden="1" customWidth="1"/>
    <col min="51" max="52" width="3.7109375" style="71" hidden="1" customWidth="1"/>
    <col min="53" max="53" width="3" style="71" hidden="1" customWidth="1"/>
    <col min="54" max="54" width="3.85546875" style="71" hidden="1" customWidth="1"/>
    <col min="55" max="55" width="5.28515625" style="12" customWidth="1"/>
    <col min="56" max="56" width="6.140625" style="12" hidden="1" customWidth="1"/>
    <col min="57" max="57" width="5.28515625" style="12" customWidth="1"/>
    <col min="58" max="58" width="5.28515625" style="12" hidden="1" customWidth="1"/>
    <col min="59" max="60" width="6" style="12" hidden="1" customWidth="1"/>
    <col min="61" max="61" width="6" style="12" customWidth="1"/>
    <col min="62" max="62" width="6" style="12" hidden="1" customWidth="1"/>
    <col min="63" max="63" width="4" style="6" customWidth="1"/>
    <col min="64" max="64" width="4.85546875" style="6" customWidth="1"/>
    <col min="65" max="65" width="4.85546875" style="6" hidden="1" customWidth="1"/>
    <col min="66" max="66" width="17.28515625" style="6" customWidth="1"/>
    <col min="67" max="16384" width="9.140625" style="12"/>
  </cols>
  <sheetData>
    <row r="1" spans="1:66" x14ac:dyDescent="0.2">
      <c r="A1" s="134" t="s">
        <v>8</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6"/>
    </row>
    <row r="2" spans="1:66" ht="12.75" hidden="1" customHeight="1" x14ac:dyDescent="0.2">
      <c r="A2" s="10"/>
      <c r="B2" s="10"/>
      <c r="C2" s="10">
        <v>1</v>
      </c>
      <c r="D2" s="10">
        <f>FLOOR((C2+3)/4,1)</f>
        <v>1</v>
      </c>
      <c r="E2" s="10"/>
      <c r="F2" s="10"/>
      <c r="G2" s="67">
        <v>192</v>
      </c>
      <c r="H2" s="67">
        <v>192</v>
      </c>
      <c r="I2" s="69">
        <v>190</v>
      </c>
      <c r="J2" s="69">
        <f>H2+I2</f>
        <v>382</v>
      </c>
      <c r="K2" s="69"/>
      <c r="L2" s="69"/>
      <c r="M2" s="69"/>
      <c r="N2" s="79">
        <v>1</v>
      </c>
      <c r="O2" s="72">
        <v>193</v>
      </c>
      <c r="P2" s="72">
        <v>193</v>
      </c>
      <c r="Q2" s="72">
        <v>193</v>
      </c>
      <c r="R2" s="72">
        <f>P2+Q2</f>
        <v>386</v>
      </c>
      <c r="S2" s="72"/>
      <c r="T2" s="72"/>
      <c r="U2" s="72"/>
      <c r="V2" s="80">
        <v>2</v>
      </c>
      <c r="W2" s="75">
        <v>198</v>
      </c>
      <c r="X2" s="75">
        <v>198</v>
      </c>
      <c r="Y2" s="75">
        <v>198</v>
      </c>
      <c r="Z2" s="75">
        <f>X2+Y2</f>
        <v>396</v>
      </c>
      <c r="AA2" s="75"/>
      <c r="AB2" s="75"/>
      <c r="AC2" s="75"/>
      <c r="AD2" s="81">
        <v>3</v>
      </c>
      <c r="AE2" s="72">
        <v>177</v>
      </c>
      <c r="AF2" s="72">
        <v>177</v>
      </c>
      <c r="AG2" s="72">
        <v>177</v>
      </c>
      <c r="AH2" s="72">
        <f>AF2+AG2</f>
        <v>354</v>
      </c>
      <c r="AI2" s="72"/>
      <c r="AJ2" s="72"/>
      <c r="AK2" s="72"/>
      <c r="AL2" s="80">
        <v>4</v>
      </c>
      <c r="AM2" s="75">
        <v>178</v>
      </c>
      <c r="AN2" s="75">
        <v>178</v>
      </c>
      <c r="AO2" s="75">
        <v>178</v>
      </c>
      <c r="AP2" s="75">
        <f>AN2+AO2</f>
        <v>356</v>
      </c>
      <c r="AQ2" s="75"/>
      <c r="AR2" s="75"/>
      <c r="AS2" s="75"/>
      <c r="AT2" s="81">
        <v>5</v>
      </c>
      <c r="AU2" s="72">
        <v>179</v>
      </c>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M2" s="12"/>
      <c r="BN2" s="12"/>
    </row>
    <row r="3" spans="1:66" x14ac:dyDescent="0.2">
      <c r="A3" s="115" t="s">
        <v>9</v>
      </c>
      <c r="B3" s="117"/>
      <c r="C3" s="137" t="str">
        <f>Instellingen!B3</f>
        <v>Kring Berkel IJssel</v>
      </c>
      <c r="D3" s="138"/>
      <c r="E3" s="139"/>
      <c r="F3" s="115"/>
      <c r="G3" s="116"/>
      <c r="H3" s="116"/>
      <c r="I3" s="116"/>
      <c r="J3" s="116"/>
      <c r="K3" s="116"/>
      <c r="L3" s="116"/>
      <c r="M3" s="116"/>
      <c r="N3" s="117"/>
      <c r="O3" s="112"/>
      <c r="P3" s="113"/>
      <c r="Q3" s="113"/>
      <c r="R3" s="113"/>
      <c r="S3" s="113"/>
      <c r="T3" s="113"/>
      <c r="U3" s="113"/>
      <c r="V3" s="114"/>
      <c r="W3" s="158"/>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60"/>
      <c r="BC3" s="115" t="s">
        <v>41</v>
      </c>
      <c r="BD3" s="116"/>
      <c r="BE3" s="116"/>
      <c r="BF3" s="116"/>
      <c r="BG3" s="116"/>
      <c r="BH3" s="116"/>
      <c r="BI3" s="116"/>
      <c r="BJ3" s="116"/>
      <c r="BK3" s="117"/>
      <c r="BL3" s="23">
        <f>Instellingen!B6</f>
        <v>3</v>
      </c>
      <c r="BM3" s="83"/>
      <c r="BN3" s="167"/>
    </row>
    <row r="4" spans="1:66" x14ac:dyDescent="0.2">
      <c r="A4" s="115" t="s">
        <v>10</v>
      </c>
      <c r="B4" s="117"/>
      <c r="C4" s="137" t="s">
        <v>50</v>
      </c>
      <c r="D4" s="138"/>
      <c r="E4" s="139"/>
      <c r="F4" s="115" t="s">
        <v>72</v>
      </c>
      <c r="G4" s="116"/>
      <c r="H4" s="116"/>
      <c r="I4" s="116"/>
      <c r="J4" s="116"/>
      <c r="K4" s="116"/>
      <c r="L4" s="116"/>
      <c r="M4" s="116"/>
      <c r="N4" s="117"/>
      <c r="O4" s="112">
        <f>Instellingen!B7</f>
        <v>1</v>
      </c>
      <c r="P4" s="113"/>
      <c r="Q4" s="113"/>
      <c r="R4" s="113"/>
      <c r="S4" s="113"/>
      <c r="T4" s="113"/>
      <c r="U4" s="113"/>
      <c r="V4" s="114"/>
      <c r="W4" s="161"/>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3"/>
      <c r="BC4" s="115"/>
      <c r="BD4" s="116"/>
      <c r="BE4" s="116"/>
      <c r="BF4" s="116"/>
      <c r="BG4" s="116"/>
      <c r="BH4" s="116"/>
      <c r="BI4" s="116"/>
      <c r="BJ4" s="116"/>
      <c r="BK4" s="117"/>
      <c r="BL4" s="23"/>
      <c r="BM4" s="84"/>
      <c r="BN4" s="168"/>
    </row>
    <row r="5" spans="1:66" x14ac:dyDescent="0.2">
      <c r="A5" s="115" t="s">
        <v>11</v>
      </c>
      <c r="B5" s="117"/>
      <c r="C5" s="137"/>
      <c r="D5" s="138"/>
      <c r="E5" s="139"/>
      <c r="F5" s="115" t="s">
        <v>12</v>
      </c>
      <c r="G5" s="116"/>
      <c r="H5" s="116"/>
      <c r="I5" s="116"/>
      <c r="J5" s="116"/>
      <c r="K5" s="116"/>
      <c r="L5" s="116"/>
      <c r="M5" s="116"/>
      <c r="N5" s="117"/>
      <c r="O5" s="112">
        <f>Instellingen!B5</f>
        <v>99</v>
      </c>
      <c r="P5" s="113"/>
      <c r="Q5" s="113"/>
      <c r="R5" s="113"/>
      <c r="S5" s="113"/>
      <c r="T5" s="113"/>
      <c r="U5" s="113"/>
      <c r="V5" s="114"/>
      <c r="W5" s="164"/>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6"/>
      <c r="BC5" s="115"/>
      <c r="BD5" s="116"/>
      <c r="BE5" s="116"/>
      <c r="BF5" s="116"/>
      <c r="BG5" s="116"/>
      <c r="BH5" s="116"/>
      <c r="BI5" s="116"/>
      <c r="BJ5" s="116"/>
      <c r="BK5" s="117"/>
      <c r="BL5" s="23"/>
      <c r="BM5" s="84"/>
      <c r="BN5" s="168"/>
    </row>
    <row r="6" spans="1:66" ht="12.75" customHeight="1" x14ac:dyDescent="0.2">
      <c r="A6" s="153"/>
      <c r="B6" s="154"/>
      <c r="C6" s="154"/>
      <c r="D6" s="154"/>
      <c r="E6" s="155"/>
      <c r="F6" s="66" t="s">
        <v>14</v>
      </c>
      <c r="G6" s="122" t="str">
        <f>Instellingen!B36</f>
        <v>Loenen</v>
      </c>
      <c r="H6" s="123"/>
      <c r="I6" s="123"/>
      <c r="J6" s="123"/>
      <c r="K6" s="123"/>
      <c r="L6" s="123"/>
      <c r="M6" s="123"/>
      <c r="N6" s="124"/>
      <c r="O6" s="125" t="str">
        <f>Instellingen!B37</f>
        <v>Wilp</v>
      </c>
      <c r="P6" s="126"/>
      <c r="Q6" s="126"/>
      <c r="R6" s="126"/>
      <c r="S6" s="126"/>
      <c r="T6" s="126"/>
      <c r="U6" s="126"/>
      <c r="V6" s="127"/>
      <c r="W6" s="128" t="str">
        <f>Instellingen!B38</f>
        <v>Wilp</v>
      </c>
      <c r="X6" s="129"/>
      <c r="Y6" s="129"/>
      <c r="Z6" s="129"/>
      <c r="AA6" s="129"/>
      <c r="AB6" s="129"/>
      <c r="AC6" s="129"/>
      <c r="AD6" s="130"/>
      <c r="AE6" s="125">
        <f>Instellingen!B39</f>
        <v>0</v>
      </c>
      <c r="AF6" s="126"/>
      <c r="AG6" s="126"/>
      <c r="AH6" s="126"/>
      <c r="AI6" s="126"/>
      <c r="AJ6" s="126"/>
      <c r="AK6" s="126"/>
      <c r="AL6" s="127"/>
      <c r="AM6" s="128">
        <f>Instellingen!B40</f>
        <v>0</v>
      </c>
      <c r="AN6" s="129"/>
      <c r="AO6" s="129"/>
      <c r="AP6" s="129"/>
      <c r="AQ6" s="129"/>
      <c r="AR6" s="129"/>
      <c r="AS6" s="129"/>
      <c r="AT6" s="130"/>
      <c r="AU6" s="125">
        <f>Instellingen!B41</f>
        <v>0</v>
      </c>
      <c r="AV6" s="126"/>
      <c r="AW6" s="126"/>
      <c r="AX6" s="126"/>
      <c r="AY6" s="126"/>
      <c r="AZ6" s="126"/>
      <c r="BA6" s="126"/>
      <c r="BB6" s="127"/>
      <c r="BC6" s="115" t="s">
        <v>34</v>
      </c>
      <c r="BD6" s="116"/>
      <c r="BE6" s="116"/>
      <c r="BF6" s="116"/>
      <c r="BG6" s="116"/>
      <c r="BH6" s="117"/>
      <c r="BI6" s="43"/>
      <c r="BJ6" s="65"/>
      <c r="BK6" s="44"/>
      <c r="BL6" s="82"/>
      <c r="BM6" s="84"/>
      <c r="BN6" s="168"/>
    </row>
    <row r="7" spans="1:66" ht="12.75" customHeight="1" x14ac:dyDescent="0.2">
      <c r="A7" s="156"/>
      <c r="B7" s="156"/>
      <c r="C7" s="156"/>
      <c r="D7" s="156"/>
      <c r="E7" s="157"/>
      <c r="F7" s="66" t="s">
        <v>15</v>
      </c>
      <c r="G7" s="131" t="str">
        <f>Instellingen!C36</f>
        <v>10 mei</v>
      </c>
      <c r="H7" s="123"/>
      <c r="I7" s="123"/>
      <c r="J7" s="123"/>
      <c r="K7" s="123"/>
      <c r="L7" s="123"/>
      <c r="M7" s="123"/>
      <c r="N7" s="124"/>
      <c r="O7" s="125" t="str">
        <f>Instellingen!C37</f>
        <v>23-24 mei</v>
      </c>
      <c r="P7" s="126"/>
      <c r="Q7" s="126"/>
      <c r="R7" s="126"/>
      <c r="S7" s="126"/>
      <c r="T7" s="126"/>
      <c r="U7" s="126"/>
      <c r="V7" s="127"/>
      <c r="W7" s="128" t="str">
        <f>Instellingen!C38</f>
        <v>7-9 juni</v>
      </c>
      <c r="X7" s="129"/>
      <c r="Y7" s="129"/>
      <c r="Z7" s="129"/>
      <c r="AA7" s="129"/>
      <c r="AB7" s="129"/>
      <c r="AC7" s="129"/>
      <c r="AD7" s="130"/>
      <c r="AE7" s="125" t="str">
        <f>Instellingen!C39</f>
        <v xml:space="preserve"> </v>
      </c>
      <c r="AF7" s="126"/>
      <c r="AG7" s="126"/>
      <c r="AH7" s="126"/>
      <c r="AI7" s="126"/>
      <c r="AJ7" s="126"/>
      <c r="AK7" s="126"/>
      <c r="AL7" s="127"/>
      <c r="AM7" s="128" t="str">
        <f>Instellingen!C40</f>
        <v xml:space="preserve"> </v>
      </c>
      <c r="AN7" s="129"/>
      <c r="AO7" s="129"/>
      <c r="AP7" s="129"/>
      <c r="AQ7" s="129"/>
      <c r="AR7" s="129"/>
      <c r="AS7" s="129"/>
      <c r="AT7" s="130"/>
      <c r="AU7" s="125" t="str">
        <f>Instellingen!C41</f>
        <v xml:space="preserve"> </v>
      </c>
      <c r="AV7" s="126"/>
      <c r="AW7" s="126"/>
      <c r="AX7" s="126"/>
      <c r="AY7" s="126"/>
      <c r="AZ7" s="126"/>
      <c r="BA7" s="126"/>
      <c r="BB7" s="127"/>
      <c r="BC7" s="77" t="s">
        <v>71</v>
      </c>
      <c r="BD7" s="5" t="s">
        <v>71</v>
      </c>
      <c r="BE7" s="11" t="s">
        <v>69</v>
      </c>
      <c r="BF7" s="11" t="s">
        <v>69</v>
      </c>
      <c r="BG7" s="11" t="s">
        <v>69</v>
      </c>
      <c r="BH7" s="11" t="s">
        <v>69</v>
      </c>
      <c r="BI7" s="37" t="s">
        <v>70</v>
      </c>
      <c r="BJ7" s="35" t="s">
        <v>70</v>
      </c>
      <c r="BK7" s="13"/>
      <c r="BL7" s="5"/>
      <c r="BM7" s="85"/>
      <c r="BN7" s="169"/>
    </row>
    <row r="8" spans="1:66" ht="25.5" customHeight="1" x14ac:dyDescent="0.2">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34"/>
      <c r="BN8" s="2" t="s">
        <v>6</v>
      </c>
    </row>
  </sheetData>
  <sheetProtection sheet="1" objects="1" scenarios="1"/>
  <mergeCells count="32">
    <mergeCell ref="A1:BN1"/>
    <mergeCell ref="C3:E3"/>
    <mergeCell ref="C4:E4"/>
    <mergeCell ref="C5:E5"/>
    <mergeCell ref="BN3:BN7"/>
    <mergeCell ref="A3:B3"/>
    <mergeCell ref="F3:N3"/>
    <mergeCell ref="O6:V6"/>
    <mergeCell ref="BC4:BK4"/>
    <mergeCell ref="BC3:BK3"/>
    <mergeCell ref="F4:N4"/>
    <mergeCell ref="AU6:BB6"/>
    <mergeCell ref="G6:N6"/>
    <mergeCell ref="O5:V5"/>
    <mergeCell ref="F5:N5"/>
    <mergeCell ref="AM6:AT6"/>
    <mergeCell ref="O3:V3"/>
    <mergeCell ref="BC6:BH6"/>
    <mergeCell ref="W6:AD6"/>
    <mergeCell ref="W7:AD7"/>
    <mergeCell ref="A4:B4"/>
    <mergeCell ref="A5:B5"/>
    <mergeCell ref="G7:N7"/>
    <mergeCell ref="A6:E7"/>
    <mergeCell ref="O7:V7"/>
    <mergeCell ref="O4:V4"/>
    <mergeCell ref="BC5:BK5"/>
    <mergeCell ref="W3:BB5"/>
    <mergeCell ref="AU7:BB7"/>
    <mergeCell ref="AE6:AL6"/>
    <mergeCell ref="AE7:AL7"/>
    <mergeCell ref="AM7:AT7"/>
  </mergeCells>
  <phoneticPr fontId="0" type="noConversion"/>
  <dataValidations count="14">
    <dataValidation type="whole" operator="lessThan" allowBlank="1" showInputMessage="1" showErrorMessage="1" error="De waarde is maximaal 500" sqref="H9:L65536 R9:T65536 AP9:AR65536 AX9:AZ65536 AA9:AB65536 AH9:AJ65536" xr:uid="{00000000-0002-0000-0500-000000000000}">
      <formula1>500</formula1>
    </dataValidation>
    <dataValidation type="whole" operator="lessThan" allowBlank="1" showInputMessage="1" showErrorMessage="1" error="De waarde is maximaal 200" sqref="BB2 AL2 AT2 AL8:AL65536 AT8:AT65536 BB8:BB65536 V8:V65536 N8:N65536 AD8:AD65536" xr:uid="{00000000-0002-0000-0500-000001000000}">
      <formula1>200</formula1>
    </dataValidation>
    <dataValidation operator="lessThan" allowBlank="1" showInputMessage="1" showErrorMessage="1" error="De waarde is maximaal 500" sqref="R8:T8 AA8:AB8 AI8:AJ8 AQ8:AR8 AY8:AZ8 H8:L8" xr:uid="{00000000-0002-0000-0500-000002000000}"/>
    <dataValidation type="whole" allowBlank="1" showInputMessage="1" showErrorMessage="1" sqref="BL3:BM3 O4" xr:uid="{00000000-0002-0000-0500-000003000000}">
      <formula1>1</formula1>
      <formula2>4</formula2>
    </dataValidation>
    <dataValidation type="whole" allowBlank="1" showInputMessage="1" showErrorMessage="1" sqref="BL4:BM4" xr:uid="{00000000-0002-0000-0500-000004000000}">
      <formula1>1</formula1>
      <formula2>2</formula2>
    </dataValidation>
    <dataValidation type="whole" operator="lessThan" allowBlank="1" showInputMessage="1" showErrorMessage="1" sqref="BL5:BM5" xr:uid="{00000000-0002-0000-0500-000005000000}">
      <formula1>9</formula1>
    </dataValidation>
    <dataValidation type="whole" operator="lessThan" allowBlank="1" showInputMessage="1" showErrorMessage="1" sqref="BL6:BM6" xr:uid="{00000000-0002-0000-0500-000006000000}">
      <formula1>340</formula1>
    </dataValidation>
    <dataValidation type="whole" operator="lessThanOrEqual" allowBlank="1" showInputMessage="1" showErrorMessage="1" sqref="X9:Z65536 X2:Z2 P2:Q2 P8:Q8 X8:Z8 P9:Q65536" xr:uid="{00000000-0002-0000-0500-000007000000}">
      <formula1>340</formula1>
    </dataValidation>
    <dataValidation type="whole" operator="lessThan" allowBlank="1" showInputMessage="1" showErrorMessage="1" sqref="U2 U8:U65536" xr:uid="{00000000-0002-0000-0500-000008000000}">
      <formula1>999</formula1>
    </dataValidation>
    <dataValidation type="whole" operator="lessThanOrEqual" allowBlank="1" showInputMessage="1" showErrorMessage="1" error="De waarde is maximaal 200" sqref="AN2:AO2 AV2:AW2 AF2:AG2 AN8:AO65536 AF8:AG65536 AV8:AW65536" xr:uid="{00000000-0002-0000-0500-000009000000}">
      <formula1>340</formula1>
    </dataValidation>
    <dataValidation type="whole" operator="lessThanOrEqual" allowBlank="1" showInputMessage="1" showErrorMessage="1" sqref="O5" xr:uid="{00000000-0002-0000-0500-00000A000000}">
      <formula1>999</formula1>
    </dataValidation>
    <dataValidation type="whole" operator="lessThan" allowBlank="1" showInputMessage="1" showErrorMessage="1" sqref="O3" xr:uid="{00000000-0002-0000-0500-00000B000000}">
      <formula1>99</formula1>
    </dataValidation>
    <dataValidation operator="lessThanOrEqual" allowBlank="1" showInputMessage="1" showErrorMessage="1" sqref="W1:W3 W8:W65536" xr:uid="{00000000-0002-0000-0500-00000C000000}"/>
    <dataValidation operator="lessThanOrEqual" allowBlank="1" showInputMessage="1" showErrorMessage="1" error="De waarde is maximaal 200" sqref="AM1:AM2 AU1:AU2 AE1:AE2 AM8:AM65536 AE8:AE65536 AU8:AU65536" xr:uid="{00000000-0002-0000-0500-00000D000000}"/>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9745"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159746"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159747"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159748"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159749"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159750" r:id="rId9" name="Button 6">
              <controlPr defaultSize="0" print="0" autoFill="0" autoPict="0" macro="[0]!verbergen">
                <anchor moveWithCells="1" sizeWithCells="1">
                  <from>
                    <xdr:col>65</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159751"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159752"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159753"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159755" r:id="rId13"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159756" r:id="rId14" name="Button 12">
              <controlPr defaultSize="0" print="0" autoFill="0" autoPict="0" macro="[0]!Sort_Totaal_Punten">
                <anchor moveWithCells="1" sizeWithCells="1">
                  <from>
                    <xdr:col>61</xdr:col>
                    <xdr:colOff>9525</xdr:colOff>
                    <xdr:row>7</xdr:row>
                    <xdr:rowOff>28575</xdr:rowOff>
                  </from>
                  <to>
                    <xdr:col>61</xdr:col>
                    <xdr:colOff>381000</xdr:colOff>
                    <xdr:row>8</xdr:row>
                    <xdr:rowOff>0</xdr:rowOff>
                  </to>
                </anchor>
              </controlPr>
            </control>
          </mc:Choice>
        </mc:AlternateContent>
        <mc:AlternateContent xmlns:mc="http://schemas.openxmlformats.org/markup-compatibility/2006">
          <mc:Choice Requires="x14">
            <control shapeId="159757" r:id="rId15"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159758" r:id="rId16"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159760" r:id="rId17"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159762" r:id="rId18"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159768" r:id="rId19" name="Button 24">
              <controlPr defaultSize="0" print="0" autoFill="0" autoPict="0" macro="[0]!Kopieren">
                <anchor moveWithCells="1" sizeWithCells="1">
                  <from>
                    <xdr:col>2</xdr:col>
                    <xdr:colOff>657225</xdr:colOff>
                    <xdr:row>5</xdr:row>
                    <xdr:rowOff>0</xdr:rowOff>
                  </from>
                  <to>
                    <xdr:col>5</xdr:col>
                    <xdr:colOff>0</xdr:colOff>
                    <xdr:row>6</xdr:row>
                    <xdr:rowOff>152400</xdr:rowOff>
                  </to>
                </anchor>
              </controlPr>
            </control>
          </mc:Choice>
        </mc:AlternateContent>
        <mc:AlternateContent xmlns:mc="http://schemas.openxmlformats.org/markup-compatibility/2006">
          <mc:Choice Requires="x14">
            <control shapeId="159769" r:id="rId20" name="Button 25">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159770" r:id="rId21" name="Button 26">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159771" r:id="rId22" name="Button 27">
              <controlPr defaultSize="0" print="0" autoFill="0" autoPict="0" macro="[0]!Verberg_Ex_Aequo_3">
                <anchor moveWithCells="1" sizeWithCells="1">
                  <from>
                    <xdr:col>26</xdr:col>
                    <xdr:colOff>19050</xdr:colOff>
                    <xdr:row>7</xdr:row>
                    <xdr:rowOff>9525</xdr:rowOff>
                  </from>
                  <to>
                    <xdr:col>27</xdr:col>
                    <xdr:colOff>190500</xdr:colOff>
                    <xdr:row>8</xdr:row>
                    <xdr:rowOff>0</xdr:rowOff>
                  </to>
                </anchor>
              </controlPr>
            </control>
          </mc:Choice>
        </mc:AlternateContent>
        <mc:AlternateContent xmlns:mc="http://schemas.openxmlformats.org/markup-compatibility/2006">
          <mc:Choice Requires="x14">
            <control shapeId="159772" r:id="rId23" name="Button 28">
              <controlPr defaultSize="0" print="0" autoFill="0" autoPict="0" macro="[0]!Verberg_Ex_Aequo_4">
                <anchor moveWithCells="1" sizeWithCells="1">
                  <from>
                    <xdr:col>30</xdr:col>
                    <xdr:colOff>0</xdr:colOff>
                    <xdr:row>7</xdr:row>
                    <xdr:rowOff>9525</xdr:rowOff>
                  </from>
                  <to>
                    <xdr:col>35</xdr:col>
                    <xdr:colOff>190500</xdr:colOff>
                    <xdr:row>8</xdr:row>
                    <xdr:rowOff>0</xdr:rowOff>
                  </to>
                </anchor>
              </controlPr>
            </control>
          </mc:Choice>
        </mc:AlternateContent>
        <mc:AlternateContent xmlns:mc="http://schemas.openxmlformats.org/markup-compatibility/2006">
          <mc:Choice Requires="x14">
            <control shapeId="159773" r:id="rId24" name="Button 29">
              <controlPr defaultSize="0" print="0" autoFill="0" autoPict="0" macro="[0]!Verberg_Ex_Aequo_5">
                <anchor moveWithCells="1" sizeWithCells="1">
                  <from>
                    <xdr:col>38</xdr:col>
                    <xdr:colOff>0</xdr:colOff>
                    <xdr:row>7</xdr:row>
                    <xdr:rowOff>9525</xdr:rowOff>
                  </from>
                  <to>
                    <xdr:col>43</xdr:col>
                    <xdr:colOff>190500</xdr:colOff>
                    <xdr:row>8</xdr:row>
                    <xdr:rowOff>0</xdr:rowOff>
                  </to>
                </anchor>
              </controlPr>
            </control>
          </mc:Choice>
        </mc:AlternateContent>
        <mc:AlternateContent xmlns:mc="http://schemas.openxmlformats.org/markup-compatibility/2006">
          <mc:Choice Requires="x14">
            <control shapeId="159774" r:id="rId25" name="Button 30">
              <controlPr defaultSize="0" print="0" autoFill="0" autoPict="0" macro="[0]!Verberg_Ex_Aequo_6">
                <anchor moveWithCells="1" sizeWithCells="1">
                  <from>
                    <xdr:col>46</xdr:col>
                    <xdr:colOff>0</xdr:colOff>
                    <xdr:row>7</xdr:row>
                    <xdr:rowOff>9525</xdr:rowOff>
                  </from>
                  <to>
                    <xdr:col>51</xdr:col>
                    <xdr:colOff>190500</xdr:colOff>
                    <xdr:row>8</xdr:row>
                    <xdr:rowOff>0</xdr:rowOff>
                  </to>
                </anchor>
              </controlPr>
            </control>
          </mc:Choice>
        </mc:AlternateContent>
        <mc:AlternateContent xmlns:mc="http://schemas.openxmlformats.org/markup-compatibility/2006">
          <mc:Choice Requires="x14">
            <control shapeId="159775" r:id="rId26" name="Button 31">
              <controlPr defaultSize="0" print="0" autoFill="0" autoPict="0" macro="[0]!Sort_Pl_Punten_4">
                <anchor moveWithCells="1" sizeWithCells="1">
                  <from>
                    <xdr:col>30</xdr:col>
                    <xdr:colOff>0</xdr:colOff>
                    <xdr:row>7</xdr:row>
                    <xdr:rowOff>28575</xdr:rowOff>
                  </from>
                  <to>
                    <xdr:col>38</xdr:col>
                    <xdr:colOff>0</xdr:colOff>
                    <xdr:row>8</xdr:row>
                    <xdr:rowOff>0</xdr:rowOff>
                  </to>
                </anchor>
              </controlPr>
            </control>
          </mc:Choice>
        </mc:AlternateContent>
        <mc:AlternateContent xmlns:mc="http://schemas.openxmlformats.org/markup-compatibility/2006">
          <mc:Choice Requires="x14">
            <control shapeId="159776" r:id="rId27" name="Button 32">
              <controlPr defaultSize="0" print="0" autoFill="0" autoPict="0" macro="[0]!Sort_Pl_Punten_5">
                <anchor moveWithCells="1" sizeWithCells="1">
                  <from>
                    <xdr:col>38</xdr:col>
                    <xdr:colOff>0</xdr:colOff>
                    <xdr:row>7</xdr:row>
                    <xdr:rowOff>28575</xdr:rowOff>
                  </from>
                  <to>
                    <xdr:col>46</xdr:col>
                    <xdr:colOff>0</xdr:colOff>
                    <xdr:row>8</xdr:row>
                    <xdr:rowOff>0</xdr:rowOff>
                  </to>
                </anchor>
              </controlPr>
            </control>
          </mc:Choice>
        </mc:AlternateContent>
        <mc:AlternateContent xmlns:mc="http://schemas.openxmlformats.org/markup-compatibility/2006">
          <mc:Choice Requires="x14">
            <control shapeId="159777" r:id="rId28" name="Button 33">
              <controlPr defaultSize="0" print="0" autoFill="0" autoPict="0" macro="[0]!Sort_Pl_Punten_6">
                <anchor moveWithCells="1" sizeWithCells="1">
                  <from>
                    <xdr:col>46</xdr:col>
                    <xdr:colOff>0</xdr:colOff>
                    <xdr:row>7</xdr:row>
                    <xdr:rowOff>28575</xdr:rowOff>
                  </from>
                  <to>
                    <xdr:col>46</xdr:col>
                    <xdr:colOff>0</xdr:colOff>
                    <xdr:row>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1"/>
  <dimension ref="A1:BN14"/>
  <sheetViews>
    <sheetView workbookViewId="0">
      <pane xSplit="5" ySplit="8" topLeftCell="F9" activePane="bottomRight" state="frozen"/>
      <selection activeCell="C5" sqref="C5:E5"/>
      <selection pane="topRight" activeCell="C5" sqref="C5:E5"/>
      <selection pane="bottomLeft" activeCell="C5" sqref="C5:E5"/>
      <selection pane="bottomRight" activeCell="H14" sqref="H14"/>
    </sheetView>
  </sheetViews>
  <sheetFormatPr defaultColWidth="9.140625" defaultRowHeight="12.75" x14ac:dyDescent="0.2"/>
  <cols>
    <col min="1" max="1" width="3.28515625" style="6" bestFit="1" customWidth="1"/>
    <col min="2" max="2" width="10.140625" style="6" customWidth="1"/>
    <col min="3" max="4" width="22.7109375" style="6" customWidth="1"/>
    <col min="5" max="5" width="4.140625" style="6" hidden="1" customWidth="1"/>
    <col min="6" max="6" width="18.7109375" style="6" customWidth="1"/>
    <col min="7" max="7" width="2.7109375" style="68" customWidth="1"/>
    <col min="8" max="8" width="5.7109375" style="68" customWidth="1"/>
    <col min="9" max="9" width="5.7109375" style="68" hidden="1" customWidth="1"/>
    <col min="10" max="10" width="5.7109375" style="69" hidden="1" customWidth="1"/>
    <col min="11" max="12" width="3.7109375" style="68" customWidth="1"/>
    <col min="13" max="13" width="3" style="68" customWidth="1"/>
    <col min="14" max="14" width="3.85546875" style="70" customWidth="1"/>
    <col min="15" max="15" width="2.7109375" style="71" customWidth="1"/>
    <col min="16" max="16" width="5.7109375" style="71" customWidth="1"/>
    <col min="17" max="17" width="5.7109375" style="71" hidden="1" customWidth="1"/>
    <col min="18" max="18" width="5.7109375" style="72" hidden="1" customWidth="1"/>
    <col min="19" max="20" width="3.7109375" style="71" customWidth="1"/>
    <col min="21" max="21" width="3" style="71" customWidth="1"/>
    <col min="22" max="22" width="3.85546875" style="73" customWidth="1"/>
    <col min="23" max="23" width="2.7109375" style="74" customWidth="1"/>
    <col min="24" max="24" width="5.7109375" style="74" customWidth="1"/>
    <col min="25" max="25" width="5.7109375" style="74" hidden="1" customWidth="1"/>
    <col min="26" max="26" width="5.7109375" style="75" hidden="1" customWidth="1"/>
    <col min="27" max="28" width="3.7109375" style="74" customWidth="1"/>
    <col min="29" max="29" width="3" style="74" customWidth="1"/>
    <col min="30" max="30" width="3.85546875" style="76" customWidth="1"/>
    <col min="31" max="31" width="2.7109375" style="71" hidden="1" customWidth="1"/>
    <col min="32" max="33" width="5.7109375" style="71" hidden="1" customWidth="1"/>
    <col min="34" max="34" width="5.7109375" style="72" hidden="1" customWidth="1"/>
    <col min="35" max="36" width="3.7109375" style="71" hidden="1" customWidth="1"/>
    <col min="37" max="37" width="3" style="71" hidden="1" customWidth="1"/>
    <col min="38" max="38" width="3.85546875" style="73" hidden="1" customWidth="1"/>
    <col min="39" max="39" width="2.7109375" style="74" hidden="1" customWidth="1"/>
    <col min="40" max="41" width="5.7109375" style="74" hidden="1" customWidth="1"/>
    <col min="42" max="42" width="5.7109375" style="75" hidden="1" customWidth="1"/>
    <col min="43" max="44" width="3.7109375" style="74" hidden="1" customWidth="1"/>
    <col min="45" max="45" width="3" style="74" hidden="1" customWidth="1"/>
    <col min="46" max="46" width="3.85546875" style="76" hidden="1" customWidth="1"/>
    <col min="47" max="47" width="2.7109375" style="71" hidden="1" customWidth="1"/>
    <col min="48" max="49" width="5.7109375" style="71" hidden="1" customWidth="1"/>
    <col min="50" max="50" width="5.7109375" style="72" hidden="1" customWidth="1"/>
    <col min="51" max="52" width="3.7109375" style="71" hidden="1" customWidth="1"/>
    <col min="53" max="53" width="3" style="71" hidden="1" customWidth="1"/>
    <col min="54" max="54" width="3.85546875" style="71" hidden="1" customWidth="1"/>
    <col min="55" max="55" width="5.28515625" style="12" customWidth="1"/>
    <col min="56" max="56" width="6.140625" style="12" hidden="1" customWidth="1"/>
    <col min="57" max="57" width="5.28515625" style="12" customWidth="1"/>
    <col min="58" max="58" width="5.28515625" style="12" hidden="1" customWidth="1"/>
    <col min="59" max="60" width="6" style="12" hidden="1" customWidth="1"/>
    <col min="61" max="61" width="6" style="12" customWidth="1"/>
    <col min="62" max="62" width="6" style="12" hidden="1" customWidth="1"/>
    <col min="63" max="63" width="4" style="6" customWidth="1"/>
    <col min="64" max="64" width="4.85546875" style="6" customWidth="1"/>
    <col min="65" max="65" width="5.5703125" style="6" customWidth="1"/>
    <col min="66" max="66" width="17.28515625" style="6" customWidth="1"/>
    <col min="67" max="16384" width="9.140625" style="12"/>
  </cols>
  <sheetData>
    <row r="1" spans="1:66" x14ac:dyDescent="0.2">
      <c r="A1" s="134" t="s">
        <v>8</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6"/>
    </row>
    <row r="2" spans="1:66" ht="12.75" hidden="1" customHeight="1" x14ac:dyDescent="0.2">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
      <c r="A3" s="115" t="s">
        <v>9</v>
      </c>
      <c r="B3" s="117"/>
      <c r="C3" s="137" t="str">
        <f>Instellingen!B3</f>
        <v>Kring Berkel IJssel</v>
      </c>
      <c r="D3" s="138"/>
      <c r="E3" s="139"/>
      <c r="F3" s="115" t="s">
        <v>43</v>
      </c>
      <c r="G3" s="116"/>
      <c r="H3" s="116"/>
      <c r="I3" s="116"/>
      <c r="J3" s="116"/>
      <c r="K3" s="116"/>
      <c r="L3" s="116"/>
      <c r="M3" s="116"/>
      <c r="N3" s="117"/>
      <c r="O3" s="140"/>
      <c r="P3" s="141"/>
      <c r="Q3" s="141"/>
      <c r="R3" s="141"/>
      <c r="S3" s="141"/>
      <c r="T3" s="141"/>
      <c r="U3" s="141"/>
      <c r="V3" s="142"/>
      <c r="W3" s="143"/>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5"/>
      <c r="BC3" s="115" t="s">
        <v>41</v>
      </c>
      <c r="BD3" s="116"/>
      <c r="BE3" s="116"/>
      <c r="BF3" s="116"/>
      <c r="BG3" s="116"/>
      <c r="BH3" s="116"/>
      <c r="BI3" s="116"/>
      <c r="BJ3" s="116"/>
      <c r="BK3" s="117"/>
      <c r="BL3" s="23">
        <f>Instellingen!B6</f>
        <v>3</v>
      </c>
      <c r="BM3" s="143"/>
      <c r="BN3" s="144"/>
    </row>
    <row r="4" spans="1:66" x14ac:dyDescent="0.2">
      <c r="A4" s="115" t="s">
        <v>10</v>
      </c>
      <c r="B4" s="117"/>
      <c r="C4" s="152" t="s">
        <v>30</v>
      </c>
      <c r="D4" s="138"/>
      <c r="E4" s="139"/>
      <c r="F4" s="115" t="s">
        <v>72</v>
      </c>
      <c r="G4" s="116"/>
      <c r="H4" s="116"/>
      <c r="I4" s="116"/>
      <c r="J4" s="116"/>
      <c r="K4" s="116"/>
      <c r="L4" s="116"/>
      <c r="M4" s="116"/>
      <c r="N4" s="117"/>
      <c r="O4" s="112">
        <f>Instellingen!B7</f>
        <v>1</v>
      </c>
      <c r="P4" s="113"/>
      <c r="Q4" s="113"/>
      <c r="R4" s="113"/>
      <c r="S4" s="113"/>
      <c r="T4" s="113"/>
      <c r="U4" s="113"/>
      <c r="V4" s="114"/>
      <c r="W4" s="146"/>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8"/>
      <c r="BC4" s="115"/>
      <c r="BD4" s="116"/>
      <c r="BE4" s="116"/>
      <c r="BF4" s="116"/>
      <c r="BG4" s="116"/>
      <c r="BH4" s="116"/>
      <c r="BI4" s="116"/>
      <c r="BJ4" s="116"/>
      <c r="BK4" s="117"/>
      <c r="BL4" s="23"/>
      <c r="BM4" s="146"/>
      <c r="BN4" s="147"/>
    </row>
    <row r="5" spans="1:66" x14ac:dyDescent="0.2">
      <c r="A5" s="115" t="s">
        <v>11</v>
      </c>
      <c r="B5" s="117"/>
      <c r="C5" s="152"/>
      <c r="D5" s="138"/>
      <c r="E5" s="139"/>
      <c r="F5" s="115" t="s">
        <v>12</v>
      </c>
      <c r="G5" s="116"/>
      <c r="H5" s="116"/>
      <c r="I5" s="116"/>
      <c r="J5" s="116"/>
      <c r="K5" s="116"/>
      <c r="L5" s="116"/>
      <c r="M5" s="116"/>
      <c r="N5" s="117"/>
      <c r="O5" s="112">
        <f>Instellingen!B5</f>
        <v>99</v>
      </c>
      <c r="P5" s="113"/>
      <c r="Q5" s="113"/>
      <c r="R5" s="113"/>
      <c r="S5" s="113"/>
      <c r="T5" s="113"/>
      <c r="U5" s="113"/>
      <c r="V5" s="114"/>
      <c r="W5" s="149"/>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1"/>
      <c r="BC5" s="115" t="s">
        <v>13</v>
      </c>
      <c r="BD5" s="116"/>
      <c r="BE5" s="116"/>
      <c r="BF5" s="116"/>
      <c r="BG5" s="116"/>
      <c r="BH5" s="116"/>
      <c r="BI5" s="116"/>
      <c r="BJ5" s="116"/>
      <c r="BK5" s="117"/>
      <c r="BL5" s="9">
        <v>2</v>
      </c>
      <c r="BM5" s="146"/>
      <c r="BN5" s="147"/>
    </row>
    <row r="6" spans="1:66" ht="12.75" customHeight="1" x14ac:dyDescent="0.2">
      <c r="A6" s="118"/>
      <c r="B6" s="118"/>
      <c r="C6" s="118"/>
      <c r="D6" s="118"/>
      <c r="E6" s="119"/>
      <c r="F6" s="66" t="s">
        <v>14</v>
      </c>
      <c r="G6" s="122" t="str">
        <f>Instellingen!B36</f>
        <v>Loenen</v>
      </c>
      <c r="H6" s="123"/>
      <c r="I6" s="123"/>
      <c r="J6" s="123"/>
      <c r="K6" s="123"/>
      <c r="L6" s="123"/>
      <c r="M6" s="123"/>
      <c r="N6" s="124"/>
      <c r="O6" s="125" t="str">
        <f>Instellingen!B37</f>
        <v>Wilp</v>
      </c>
      <c r="P6" s="126"/>
      <c r="Q6" s="126"/>
      <c r="R6" s="126"/>
      <c r="S6" s="126"/>
      <c r="T6" s="126"/>
      <c r="U6" s="126"/>
      <c r="V6" s="127"/>
      <c r="W6" s="128" t="str">
        <f>Instellingen!B38</f>
        <v>Wilp</v>
      </c>
      <c r="X6" s="129"/>
      <c r="Y6" s="129"/>
      <c r="Z6" s="129"/>
      <c r="AA6" s="129"/>
      <c r="AB6" s="129"/>
      <c r="AC6" s="129"/>
      <c r="AD6" s="130"/>
      <c r="AE6" s="125">
        <f>Instellingen!B39</f>
        <v>0</v>
      </c>
      <c r="AF6" s="126"/>
      <c r="AG6" s="126"/>
      <c r="AH6" s="126"/>
      <c r="AI6" s="126"/>
      <c r="AJ6" s="126"/>
      <c r="AK6" s="126"/>
      <c r="AL6" s="127"/>
      <c r="AM6" s="128">
        <f>Instellingen!B40</f>
        <v>0</v>
      </c>
      <c r="AN6" s="129"/>
      <c r="AO6" s="129"/>
      <c r="AP6" s="129"/>
      <c r="AQ6" s="129"/>
      <c r="AR6" s="129"/>
      <c r="AS6" s="129"/>
      <c r="AT6" s="130"/>
      <c r="AU6" s="125">
        <f>Instellingen!B41</f>
        <v>0</v>
      </c>
      <c r="AV6" s="126"/>
      <c r="AW6" s="126"/>
      <c r="AX6" s="126"/>
      <c r="AY6" s="126"/>
      <c r="AZ6" s="126"/>
      <c r="BA6" s="126"/>
      <c r="BB6" s="127"/>
      <c r="BC6" s="115" t="s">
        <v>34</v>
      </c>
      <c r="BD6" s="116"/>
      <c r="BE6" s="116"/>
      <c r="BF6" s="116"/>
      <c r="BG6" s="116"/>
      <c r="BH6" s="117"/>
      <c r="BI6" s="96" t="s">
        <v>35</v>
      </c>
      <c r="BJ6" s="97"/>
      <c r="BK6" s="98"/>
      <c r="BL6" s="33">
        <v>180</v>
      </c>
      <c r="BM6" s="146"/>
      <c r="BN6" s="147"/>
    </row>
    <row r="7" spans="1:66" ht="12.75" customHeight="1" x14ac:dyDescent="0.2">
      <c r="A7" s="120"/>
      <c r="B7" s="120"/>
      <c r="C7" s="120"/>
      <c r="D7" s="120"/>
      <c r="E7" s="121"/>
      <c r="F7" s="66" t="s">
        <v>15</v>
      </c>
      <c r="G7" s="131" t="str">
        <f>Instellingen!C36</f>
        <v>10 mei</v>
      </c>
      <c r="H7" s="132"/>
      <c r="I7" s="132"/>
      <c r="J7" s="132"/>
      <c r="K7" s="132"/>
      <c r="L7" s="132"/>
      <c r="M7" s="132"/>
      <c r="N7" s="133"/>
      <c r="O7" s="125" t="str">
        <f>Instellingen!C37</f>
        <v>23-24 mei</v>
      </c>
      <c r="P7" s="126"/>
      <c r="Q7" s="126"/>
      <c r="R7" s="126"/>
      <c r="S7" s="126"/>
      <c r="T7" s="126"/>
      <c r="U7" s="126"/>
      <c r="V7" s="127"/>
      <c r="W7" s="128" t="str">
        <f>Instellingen!C38</f>
        <v>7-9 juni</v>
      </c>
      <c r="X7" s="129"/>
      <c r="Y7" s="129"/>
      <c r="Z7" s="129"/>
      <c r="AA7" s="129"/>
      <c r="AB7" s="129"/>
      <c r="AC7" s="129"/>
      <c r="AD7" s="130"/>
      <c r="AE7" s="125" t="str">
        <f>Instellingen!C39</f>
        <v xml:space="preserve"> </v>
      </c>
      <c r="AF7" s="126"/>
      <c r="AG7" s="126"/>
      <c r="AH7" s="126"/>
      <c r="AI7" s="126"/>
      <c r="AJ7" s="126"/>
      <c r="AK7" s="126"/>
      <c r="AL7" s="127"/>
      <c r="AM7" s="128" t="str">
        <f>Instellingen!C40</f>
        <v xml:space="preserve"> </v>
      </c>
      <c r="AN7" s="129"/>
      <c r="AO7" s="129"/>
      <c r="AP7" s="129"/>
      <c r="AQ7" s="129"/>
      <c r="AR7" s="129"/>
      <c r="AS7" s="129"/>
      <c r="AT7" s="130"/>
      <c r="AU7" s="125" t="str">
        <f>Instellingen!C41</f>
        <v xml:space="preserve"> </v>
      </c>
      <c r="AV7" s="126"/>
      <c r="AW7" s="126"/>
      <c r="AX7" s="126"/>
      <c r="AY7" s="126"/>
      <c r="AZ7" s="126"/>
      <c r="BA7" s="126"/>
      <c r="BB7" s="127"/>
      <c r="BC7" s="77" t="s">
        <v>71</v>
      </c>
      <c r="BD7" s="5" t="s">
        <v>71</v>
      </c>
      <c r="BE7" s="11" t="s">
        <v>69</v>
      </c>
      <c r="BF7" s="11" t="s">
        <v>69</v>
      </c>
      <c r="BG7" s="11" t="s">
        <v>69</v>
      </c>
      <c r="BH7" s="11" t="s">
        <v>69</v>
      </c>
      <c r="BI7" s="37" t="s">
        <v>70</v>
      </c>
      <c r="BJ7" s="35" t="s">
        <v>70</v>
      </c>
      <c r="BK7" s="13"/>
      <c r="BL7" s="5"/>
      <c r="BM7" s="149"/>
      <c r="BN7" s="150"/>
    </row>
    <row r="8" spans="1:66" ht="25.5" customHeight="1" x14ac:dyDescent="0.2">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
      <c r="B9" s="6" t="s">
        <v>250</v>
      </c>
      <c r="C9" s="6" t="s">
        <v>302</v>
      </c>
      <c r="D9" s="6" t="s">
        <v>251</v>
      </c>
      <c r="E9" s="6" t="s">
        <v>30</v>
      </c>
      <c r="F9" s="6" t="s">
        <v>137</v>
      </c>
      <c r="H9" s="68">
        <v>211.5</v>
      </c>
      <c r="I9" s="68">
        <v>0</v>
      </c>
      <c r="J9" s="69">
        <f t="shared" ref="J9:J14" si="0">H9+I9</f>
        <v>211.5</v>
      </c>
      <c r="K9" s="68">
        <v>7</v>
      </c>
      <c r="L9" s="68">
        <v>8</v>
      </c>
      <c r="M9" s="68">
        <v>1</v>
      </c>
      <c r="N9" s="70">
        <v>1</v>
      </c>
      <c r="Q9" s="71">
        <v>0</v>
      </c>
      <c r="R9" s="72">
        <f t="shared" ref="R9:R14" si="1">P9+Q9</f>
        <v>0</v>
      </c>
      <c r="Z9" s="75">
        <f t="shared" ref="Z9:Z14" si="2">X9+Y9</f>
        <v>0</v>
      </c>
      <c r="BC9" s="12">
        <f t="shared" ref="BC9:BC14" si="3">N9+V9+AD9+AL9+AT9+BB9</f>
        <v>1</v>
      </c>
      <c r="BD9" s="12">
        <f t="shared" ref="BD9:BD14" si="4">J9+R9+Z9+AH9+AP9+AX9</f>
        <v>211.5</v>
      </c>
      <c r="BE9" s="38"/>
      <c r="BF9"/>
      <c r="BG9" s="12">
        <v>0</v>
      </c>
      <c r="BH9" s="12">
        <v>0</v>
      </c>
      <c r="BI9" s="38">
        <f t="shared" ref="BI9:BI14" si="5">BC9-BE9-BF9</f>
        <v>1</v>
      </c>
      <c r="BJ9" s="12">
        <f t="shared" ref="BJ9:BJ14" si="6">BD9-BG9-BH9</f>
        <v>211.5</v>
      </c>
    </row>
    <row r="10" spans="1:66" x14ac:dyDescent="0.2">
      <c r="B10" s="6" t="s">
        <v>248</v>
      </c>
      <c r="C10" s="6" t="s">
        <v>301</v>
      </c>
      <c r="D10" s="6" t="s">
        <v>249</v>
      </c>
      <c r="E10" s="6" t="s">
        <v>30</v>
      </c>
      <c r="F10" s="6" t="s">
        <v>195</v>
      </c>
      <c r="H10" s="68">
        <v>197</v>
      </c>
      <c r="I10" s="68">
        <v>0</v>
      </c>
      <c r="J10" s="69">
        <f t="shared" si="0"/>
        <v>197</v>
      </c>
      <c r="K10" s="68">
        <v>6.5</v>
      </c>
      <c r="L10" s="68">
        <v>7</v>
      </c>
      <c r="M10" s="68">
        <v>2</v>
      </c>
      <c r="N10" s="70">
        <v>2</v>
      </c>
      <c r="Q10" s="71">
        <v>0</v>
      </c>
      <c r="R10" s="72">
        <f t="shared" si="1"/>
        <v>0</v>
      </c>
      <c r="Z10" s="75">
        <f t="shared" si="2"/>
        <v>0</v>
      </c>
      <c r="BC10" s="12">
        <f t="shared" si="3"/>
        <v>2</v>
      </c>
      <c r="BD10" s="12">
        <f t="shared" si="4"/>
        <v>197</v>
      </c>
      <c r="BE10" s="38"/>
      <c r="BF10"/>
      <c r="BG10" s="12">
        <v>0</v>
      </c>
      <c r="BH10" s="12">
        <v>0</v>
      </c>
      <c r="BI10" s="38">
        <f t="shared" si="5"/>
        <v>2</v>
      </c>
      <c r="BJ10" s="12">
        <f t="shared" si="6"/>
        <v>197</v>
      </c>
    </row>
    <row r="11" spans="1:66" x14ac:dyDescent="0.2">
      <c r="B11" s="6" t="s">
        <v>252</v>
      </c>
      <c r="C11" s="6" t="s">
        <v>303</v>
      </c>
      <c r="D11" s="6" t="s">
        <v>253</v>
      </c>
      <c r="E11" s="6" t="s">
        <v>30</v>
      </c>
      <c r="F11" s="6" t="s">
        <v>140</v>
      </c>
      <c r="H11" s="68">
        <v>195.5</v>
      </c>
      <c r="I11" s="68">
        <v>0</v>
      </c>
      <c r="J11" s="69">
        <f t="shared" si="0"/>
        <v>195.5</v>
      </c>
      <c r="K11" s="68">
        <v>6.5</v>
      </c>
      <c r="L11" s="68">
        <v>7</v>
      </c>
      <c r="M11" s="68">
        <v>3</v>
      </c>
      <c r="N11" s="70">
        <v>3</v>
      </c>
      <c r="Q11" s="71">
        <v>0</v>
      </c>
      <c r="R11" s="72">
        <f t="shared" si="1"/>
        <v>0</v>
      </c>
      <c r="Z11" s="75">
        <f t="shared" si="2"/>
        <v>0</v>
      </c>
      <c r="BC11" s="12">
        <f t="shared" si="3"/>
        <v>3</v>
      </c>
      <c r="BD11" s="12">
        <f t="shared" si="4"/>
        <v>195.5</v>
      </c>
      <c r="BE11" s="38"/>
      <c r="BF11"/>
      <c r="BG11" s="12">
        <v>0</v>
      </c>
      <c r="BH11" s="12">
        <v>0</v>
      </c>
      <c r="BI11" s="38">
        <f t="shared" si="5"/>
        <v>3</v>
      </c>
      <c r="BJ11" s="12">
        <f t="shared" si="6"/>
        <v>195.5</v>
      </c>
    </row>
    <row r="12" spans="1:66" x14ac:dyDescent="0.2">
      <c r="B12" s="6" t="s">
        <v>260</v>
      </c>
      <c r="C12" s="6" t="s">
        <v>307</v>
      </c>
      <c r="D12" s="6" t="s">
        <v>261</v>
      </c>
      <c r="E12" s="6" t="s">
        <v>30</v>
      </c>
      <c r="F12" s="6" t="s">
        <v>195</v>
      </c>
      <c r="H12" s="68">
        <v>178.5</v>
      </c>
      <c r="I12" s="68">
        <v>0</v>
      </c>
      <c r="J12" s="69">
        <f t="shared" si="0"/>
        <v>178.5</v>
      </c>
      <c r="K12" s="68">
        <v>5.5</v>
      </c>
      <c r="L12" s="68">
        <v>6.5</v>
      </c>
      <c r="M12" s="68">
        <v>4</v>
      </c>
      <c r="N12" s="70">
        <v>4</v>
      </c>
      <c r="Q12" s="71">
        <v>0</v>
      </c>
      <c r="R12" s="72">
        <f t="shared" si="1"/>
        <v>0</v>
      </c>
      <c r="Z12" s="75">
        <f t="shared" si="2"/>
        <v>0</v>
      </c>
      <c r="BC12" s="12">
        <f t="shared" si="3"/>
        <v>4</v>
      </c>
      <c r="BD12" s="12">
        <f t="shared" si="4"/>
        <v>178.5</v>
      </c>
      <c r="BE12" s="38"/>
      <c r="BF12"/>
      <c r="BG12" s="12">
        <v>0</v>
      </c>
      <c r="BH12" s="12">
        <v>0</v>
      </c>
      <c r="BI12" s="38">
        <f t="shared" si="5"/>
        <v>4</v>
      </c>
      <c r="BJ12" s="12">
        <f t="shared" si="6"/>
        <v>178.5</v>
      </c>
    </row>
    <row r="13" spans="1:66" x14ac:dyDescent="0.2">
      <c r="B13" s="6" t="s">
        <v>264</v>
      </c>
      <c r="C13" s="6" t="s">
        <v>309</v>
      </c>
      <c r="D13" s="6" t="s">
        <v>265</v>
      </c>
      <c r="E13" s="6" t="s">
        <v>30</v>
      </c>
      <c r="F13" s="6" t="s">
        <v>266</v>
      </c>
      <c r="H13" s="68">
        <v>176.5</v>
      </c>
      <c r="I13" s="68">
        <v>0</v>
      </c>
      <c r="J13" s="69">
        <f t="shared" si="0"/>
        <v>176.5</v>
      </c>
      <c r="K13" s="68">
        <v>5</v>
      </c>
      <c r="L13" s="68">
        <v>6</v>
      </c>
      <c r="M13" s="68">
        <v>5</v>
      </c>
      <c r="N13" s="70">
        <v>5</v>
      </c>
      <c r="Q13" s="71">
        <v>0</v>
      </c>
      <c r="R13" s="72">
        <f t="shared" si="1"/>
        <v>0</v>
      </c>
      <c r="Z13" s="75">
        <f t="shared" si="2"/>
        <v>0</v>
      </c>
      <c r="BC13" s="12">
        <f t="shared" si="3"/>
        <v>5</v>
      </c>
      <c r="BD13" s="12">
        <f t="shared" si="4"/>
        <v>176.5</v>
      </c>
      <c r="BE13" s="38"/>
      <c r="BF13"/>
      <c r="BG13" s="12">
        <v>0</v>
      </c>
      <c r="BH13" s="12">
        <v>0</v>
      </c>
      <c r="BI13" s="38">
        <f t="shared" si="5"/>
        <v>5</v>
      </c>
      <c r="BJ13" s="12">
        <f t="shared" si="6"/>
        <v>176.5</v>
      </c>
    </row>
    <row r="14" spans="1:66" x14ac:dyDescent="0.2">
      <c r="B14" s="6" t="s">
        <v>267</v>
      </c>
      <c r="C14" s="6" t="s">
        <v>310</v>
      </c>
      <c r="D14" s="6" t="s">
        <v>268</v>
      </c>
      <c r="E14" s="6" t="s">
        <v>30</v>
      </c>
      <c r="F14" s="6" t="s">
        <v>137</v>
      </c>
      <c r="H14" s="68">
        <v>173.5</v>
      </c>
      <c r="I14" s="68">
        <v>0</v>
      </c>
      <c r="J14" s="69">
        <f t="shared" si="0"/>
        <v>173.5</v>
      </c>
      <c r="K14" s="68">
        <v>5.5</v>
      </c>
      <c r="L14" s="68">
        <v>6.5</v>
      </c>
      <c r="M14" s="68">
        <v>6</v>
      </c>
      <c r="N14" s="70">
        <v>6</v>
      </c>
      <c r="Q14" s="71">
        <v>0</v>
      </c>
      <c r="R14" s="72">
        <f t="shared" si="1"/>
        <v>0</v>
      </c>
      <c r="Z14" s="75">
        <f t="shared" si="2"/>
        <v>0</v>
      </c>
      <c r="BC14" s="12">
        <f t="shared" si="3"/>
        <v>6</v>
      </c>
      <c r="BD14" s="12">
        <f t="shared" si="4"/>
        <v>173.5</v>
      </c>
      <c r="BE14" s="38"/>
      <c r="BF14"/>
      <c r="BG14" s="12">
        <v>0</v>
      </c>
      <c r="BH14" s="12">
        <v>0</v>
      </c>
      <c r="BI14" s="38">
        <f t="shared" si="5"/>
        <v>6</v>
      </c>
      <c r="BJ14" s="12">
        <f t="shared" si="6"/>
        <v>173.5</v>
      </c>
    </row>
  </sheetData>
  <sheetProtection sheet="1" objects="1" scenarios="1"/>
  <sortState xmlns:xlrd2="http://schemas.microsoft.com/office/spreadsheetml/2017/richdata2" ref="A9:XFD15">
    <sortCondition ref="G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456 AV9:AW65456 P9:Q65456 X9:Y65456 AF9:AG65456 AN9:AO65456">
    <cfRule type="cellIs" dxfId="4" priority="1" stopIfTrue="1" operator="greaterThanOrEqual">
      <formula>$BL$6</formula>
    </cfRule>
  </conditionalFormatting>
  <dataValidations count="9">
    <dataValidation type="whole" allowBlank="1" showInputMessage="1" showErrorMessage="1" sqref="O3:V3" xr:uid="{00000000-0002-0000-0600-000000000000}">
      <formula1>0</formula1>
      <formula2>99</formula2>
    </dataValidation>
    <dataValidation type="whole" operator="lessThanOrEqual" allowBlank="1" showInputMessage="1" showErrorMessage="1" sqref="BL5" xr:uid="{00000000-0002-0000-0600-000001000000}">
      <formula1>99</formula1>
    </dataValidation>
    <dataValidation type="whole" operator="lessThanOrEqual" allowBlank="1" showInputMessage="1" showErrorMessage="1" sqref="BL6" xr:uid="{00000000-0002-0000-0600-000002000000}">
      <formula1>400</formula1>
    </dataValidation>
    <dataValidation type="whole" allowBlank="1" showInputMessage="1" showErrorMessage="1" sqref="M1:N2 U1:V2 BA1:BB2 AS1:AT2 AK1:AL2 AC1:AD2 M8:N65456 AC8:AD65456 U8:V65456 AK8:AL65456 AS8:AT65456 BA8:BB65456" xr:uid="{00000000-0002-0000-0600-000003000000}">
      <formula1>0</formula1>
      <formula2>999</formula2>
    </dataValidation>
    <dataValidation type="decimal" allowBlank="1" showInputMessage="1" showErrorMessage="1" sqref="K1:L2 S1:T2 AY1:AZ2 AQ1:AR2 AI1:AJ2 AA1:AB2 K8:L65456 AA8:AB65456 S8:T65456 AI8:AJ65456 AQ8:AR65456 AY8:AZ65456" xr:uid="{00000000-0002-0000-0600-000004000000}">
      <formula1>0</formula1>
      <formula2>99</formula2>
    </dataValidation>
    <dataValidation type="decimal" allowBlank="1" showInputMessage="1" showErrorMessage="1" sqref="H1:I2 P1:Q2 AV1:AW2 AN1:AO2 AF1:AG2 X1:Y2 H8:I65456 X8:Y65456 P8:Q65456 AF8:AG65456 AN8:AO65456 AV8:AW65456" xr:uid="{00000000-0002-0000-0600-000005000000}">
      <formula1>0</formula1>
      <formula2>400</formula2>
    </dataValidation>
    <dataValidation operator="lessThanOrEqual" allowBlank="1" showInputMessage="1" showErrorMessage="1" sqref="AH8 AP8 AX8 J1:J2 R1:R2 AX1:AX2 AP1:AP2 AH1:AH2 Z1:Z2 BC1:BK8 BL1:BL4 BL7:BL8 Z8:Z14 BC9:BE14 R8:R14 J8:J14 BI9:BJ14" xr:uid="{00000000-0002-0000-0600-000006000000}"/>
    <dataValidation type="list" allowBlank="1" showInputMessage="1" showErrorMessage="1" sqref="BM1:BM2 BM9:BM65456" xr:uid="{00000000-0002-0000-0600-000007000000}">
      <formula1>"ja,nee"</formula1>
    </dataValidation>
    <dataValidation type="decimal" operator="lessThanOrEqual" allowBlank="1" showInputMessage="1" showErrorMessage="1" sqref="BK9:BL14 BG9:BH14 AH9:AH65456 AP9:AP65456 AX9:AX65456 BC15:BL65456 Z15:Z65456 J15:J65456 R15:R65456" xr:uid="{00000000-0002-0000-0600-000008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1057"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301058"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1059"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301060"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301061"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301062"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301063"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1064"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301065"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301066"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301067"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301068"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301069"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301070"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301071"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301072"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301073"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301074"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301075"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301076"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301077"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301078"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301079"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301080"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301081"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301082"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2"/>
  <dimension ref="A1:BN14"/>
  <sheetViews>
    <sheetView workbookViewId="0">
      <pane xSplit="5" ySplit="8" topLeftCell="F9" activePane="bottomRight" state="frozen"/>
      <selection activeCell="C5" sqref="C5:E5"/>
      <selection pane="topRight" activeCell="C5" sqref="C5:E5"/>
      <selection pane="bottomLeft" activeCell="C5" sqref="C5:E5"/>
      <selection pane="bottomRight" activeCell="N16" sqref="N16"/>
    </sheetView>
  </sheetViews>
  <sheetFormatPr defaultColWidth="9.140625" defaultRowHeight="12.75" x14ac:dyDescent="0.2"/>
  <cols>
    <col min="1" max="1" width="3.28515625" style="6" bestFit="1" customWidth="1"/>
    <col min="2" max="2" width="10.140625" style="6" customWidth="1"/>
    <col min="3" max="4" width="22.7109375" style="6" customWidth="1"/>
    <col min="5" max="5" width="4.140625" style="6" hidden="1" customWidth="1"/>
    <col min="6" max="6" width="18.7109375" style="6" customWidth="1"/>
    <col min="7" max="7" width="2.7109375" style="68" customWidth="1"/>
    <col min="8" max="8" width="5.7109375" style="68" customWidth="1"/>
    <col min="9" max="9" width="5.7109375" style="68" hidden="1" customWidth="1"/>
    <col min="10" max="10" width="5.7109375" style="69" hidden="1" customWidth="1"/>
    <col min="11" max="12" width="3.7109375" style="68" customWidth="1"/>
    <col min="13" max="13" width="3" style="68" customWidth="1"/>
    <col min="14" max="14" width="3.85546875" style="70" customWidth="1"/>
    <col min="15" max="15" width="2.7109375" style="71" customWidth="1"/>
    <col min="16" max="16" width="5.7109375" style="71" customWidth="1"/>
    <col min="17" max="17" width="5.7109375" style="71" hidden="1" customWidth="1"/>
    <col min="18" max="18" width="5.7109375" style="72" hidden="1" customWidth="1"/>
    <col min="19" max="20" width="3.7109375" style="71" customWidth="1"/>
    <col min="21" max="21" width="3" style="71" customWidth="1"/>
    <col min="22" max="22" width="3.85546875" style="73" customWidth="1"/>
    <col min="23" max="23" width="2.7109375" style="74" customWidth="1"/>
    <col min="24" max="24" width="5.7109375" style="74" customWidth="1"/>
    <col min="25" max="25" width="5.7109375" style="74" hidden="1" customWidth="1"/>
    <col min="26" max="26" width="5.7109375" style="75" hidden="1" customWidth="1"/>
    <col min="27" max="28" width="3.7109375" style="74" customWidth="1"/>
    <col min="29" max="29" width="3" style="74" customWidth="1"/>
    <col min="30" max="30" width="3.85546875" style="76" customWidth="1"/>
    <col min="31" max="31" width="2.7109375" style="71" hidden="1" customWidth="1"/>
    <col min="32" max="33" width="5.7109375" style="71" hidden="1" customWidth="1"/>
    <col min="34" max="34" width="5.7109375" style="72" hidden="1" customWidth="1"/>
    <col min="35" max="36" width="3.7109375" style="71" hidden="1" customWidth="1"/>
    <col min="37" max="37" width="3" style="71" hidden="1" customWidth="1"/>
    <col min="38" max="38" width="3.85546875" style="73" hidden="1" customWidth="1"/>
    <col min="39" max="39" width="2.7109375" style="74" hidden="1" customWidth="1"/>
    <col min="40" max="41" width="5.7109375" style="74" hidden="1" customWidth="1"/>
    <col min="42" max="42" width="5.7109375" style="75" hidden="1" customWidth="1"/>
    <col min="43" max="44" width="3.7109375" style="74" hidden="1" customWidth="1"/>
    <col min="45" max="45" width="3" style="74" hidden="1" customWidth="1"/>
    <col min="46" max="46" width="3.85546875" style="76" hidden="1" customWidth="1"/>
    <col min="47" max="47" width="2.7109375" style="71" hidden="1" customWidth="1"/>
    <col min="48" max="49" width="5.7109375" style="71" hidden="1" customWidth="1"/>
    <col min="50" max="50" width="5.7109375" style="72" hidden="1" customWidth="1"/>
    <col min="51" max="52" width="3.7109375" style="71" hidden="1" customWidth="1"/>
    <col min="53" max="53" width="3" style="71" hidden="1" customWidth="1"/>
    <col min="54" max="54" width="3.85546875" style="71" hidden="1" customWidth="1"/>
    <col min="55" max="55" width="5.28515625" style="12" customWidth="1"/>
    <col min="56" max="56" width="6.140625" style="12" hidden="1" customWidth="1"/>
    <col min="57" max="57" width="5.28515625" style="12" customWidth="1"/>
    <col min="58" max="58" width="5.28515625" style="12" hidden="1" customWidth="1"/>
    <col min="59" max="60" width="6" style="12" hidden="1" customWidth="1"/>
    <col min="61" max="61" width="6" style="12" customWidth="1"/>
    <col min="62" max="62" width="6" style="12" hidden="1" customWidth="1"/>
    <col min="63" max="63" width="4" style="6" customWidth="1"/>
    <col min="64" max="64" width="4.85546875" style="6" customWidth="1"/>
    <col min="65" max="65" width="5.5703125" style="6" customWidth="1"/>
    <col min="66" max="66" width="17.28515625" style="6" customWidth="1"/>
    <col min="67" max="16384" width="9.140625" style="12"/>
  </cols>
  <sheetData>
    <row r="1" spans="1:66" x14ac:dyDescent="0.2">
      <c r="A1" s="134" t="s">
        <v>8</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6"/>
    </row>
    <row r="2" spans="1:66" ht="12.75" hidden="1" customHeight="1" x14ac:dyDescent="0.2">
      <c r="A2" s="99"/>
      <c r="B2" s="99"/>
      <c r="C2" s="99">
        <v>1</v>
      </c>
      <c r="D2" s="99">
        <f>FLOOR((C2+3)/4,1)</f>
        <v>1</v>
      </c>
      <c r="E2" s="99"/>
      <c r="F2" s="99"/>
      <c r="G2" s="67"/>
      <c r="H2" s="67">
        <v>192</v>
      </c>
      <c r="I2" s="69">
        <v>190</v>
      </c>
      <c r="J2" s="69">
        <f>H2+I2</f>
        <v>382</v>
      </c>
      <c r="K2" s="69"/>
      <c r="L2" s="69"/>
      <c r="M2" s="69"/>
      <c r="N2" s="79">
        <v>1</v>
      </c>
      <c r="O2" s="72"/>
      <c r="P2" s="72">
        <v>193</v>
      </c>
      <c r="Q2" s="72">
        <v>193</v>
      </c>
      <c r="R2" s="72">
        <f>P2+Q2</f>
        <v>386</v>
      </c>
      <c r="S2" s="72"/>
      <c r="T2" s="72"/>
      <c r="U2" s="72"/>
      <c r="V2" s="80">
        <v>2</v>
      </c>
      <c r="W2" s="75"/>
      <c r="X2" s="75">
        <v>198</v>
      </c>
      <c r="Y2" s="75">
        <v>198</v>
      </c>
      <c r="Z2" s="75">
        <f>X2+Y2</f>
        <v>396</v>
      </c>
      <c r="AA2" s="75"/>
      <c r="AB2" s="75"/>
      <c r="AC2" s="75"/>
      <c r="AD2" s="81">
        <v>3</v>
      </c>
      <c r="AE2" s="72"/>
      <c r="AF2" s="72">
        <v>177</v>
      </c>
      <c r="AG2" s="72">
        <v>177</v>
      </c>
      <c r="AH2" s="72">
        <f>AF2+AG2</f>
        <v>354</v>
      </c>
      <c r="AI2" s="72"/>
      <c r="AJ2" s="72"/>
      <c r="AK2" s="72"/>
      <c r="AL2" s="80">
        <v>4</v>
      </c>
      <c r="AM2" s="75"/>
      <c r="AN2" s="75">
        <v>178</v>
      </c>
      <c r="AO2" s="75">
        <v>178</v>
      </c>
      <c r="AP2" s="75">
        <f>AN2+AO2</f>
        <v>356</v>
      </c>
      <c r="AQ2" s="75"/>
      <c r="AR2" s="75"/>
      <c r="AS2" s="75"/>
      <c r="AT2" s="81">
        <v>5</v>
      </c>
      <c r="AU2" s="72"/>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N2" s="12"/>
    </row>
    <row r="3" spans="1:66" x14ac:dyDescent="0.2">
      <c r="A3" s="115" t="s">
        <v>9</v>
      </c>
      <c r="B3" s="117"/>
      <c r="C3" s="137" t="str">
        <f>Instellingen!B3</f>
        <v>Kring Berkel IJssel</v>
      </c>
      <c r="D3" s="138"/>
      <c r="E3" s="139"/>
      <c r="F3" s="115" t="s">
        <v>43</v>
      </c>
      <c r="G3" s="116"/>
      <c r="H3" s="116"/>
      <c r="I3" s="116"/>
      <c r="J3" s="116"/>
      <c r="K3" s="116"/>
      <c r="L3" s="116"/>
      <c r="M3" s="116"/>
      <c r="N3" s="117"/>
      <c r="O3" s="140"/>
      <c r="P3" s="141"/>
      <c r="Q3" s="141"/>
      <c r="R3" s="141"/>
      <c r="S3" s="141"/>
      <c r="T3" s="141"/>
      <c r="U3" s="141"/>
      <c r="V3" s="142"/>
      <c r="W3" s="143"/>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5"/>
      <c r="BC3" s="115" t="s">
        <v>41</v>
      </c>
      <c r="BD3" s="116"/>
      <c r="BE3" s="116"/>
      <c r="BF3" s="116"/>
      <c r="BG3" s="116"/>
      <c r="BH3" s="116"/>
      <c r="BI3" s="116"/>
      <c r="BJ3" s="116"/>
      <c r="BK3" s="117"/>
      <c r="BL3" s="23">
        <f>Instellingen!B6</f>
        <v>3</v>
      </c>
      <c r="BM3" s="143"/>
      <c r="BN3" s="144"/>
    </row>
    <row r="4" spans="1:66" x14ac:dyDescent="0.2">
      <c r="A4" s="115" t="s">
        <v>10</v>
      </c>
      <c r="B4" s="117"/>
      <c r="C4" s="152" t="s">
        <v>31</v>
      </c>
      <c r="D4" s="138"/>
      <c r="E4" s="139"/>
      <c r="F4" s="115" t="s">
        <v>72</v>
      </c>
      <c r="G4" s="116"/>
      <c r="H4" s="116"/>
      <c r="I4" s="116"/>
      <c r="J4" s="116"/>
      <c r="K4" s="116"/>
      <c r="L4" s="116"/>
      <c r="M4" s="116"/>
      <c r="N4" s="117"/>
      <c r="O4" s="112">
        <f>Instellingen!B7</f>
        <v>1</v>
      </c>
      <c r="P4" s="113"/>
      <c r="Q4" s="113"/>
      <c r="R4" s="113"/>
      <c r="S4" s="113"/>
      <c r="T4" s="113"/>
      <c r="U4" s="113"/>
      <c r="V4" s="114"/>
      <c r="W4" s="146"/>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8"/>
      <c r="BC4" s="115"/>
      <c r="BD4" s="116"/>
      <c r="BE4" s="116"/>
      <c r="BF4" s="116"/>
      <c r="BG4" s="116"/>
      <c r="BH4" s="116"/>
      <c r="BI4" s="116"/>
      <c r="BJ4" s="116"/>
      <c r="BK4" s="117"/>
      <c r="BL4" s="23"/>
      <c r="BM4" s="146"/>
      <c r="BN4" s="147"/>
    </row>
    <row r="5" spans="1:66" x14ac:dyDescent="0.2">
      <c r="A5" s="115" t="s">
        <v>11</v>
      </c>
      <c r="B5" s="117"/>
      <c r="C5" s="152"/>
      <c r="D5" s="138"/>
      <c r="E5" s="139"/>
      <c r="F5" s="115" t="s">
        <v>12</v>
      </c>
      <c r="G5" s="116"/>
      <c r="H5" s="116"/>
      <c r="I5" s="116"/>
      <c r="J5" s="116"/>
      <c r="K5" s="116"/>
      <c r="L5" s="116"/>
      <c r="M5" s="116"/>
      <c r="N5" s="117"/>
      <c r="O5" s="112">
        <f>Instellingen!B5</f>
        <v>99</v>
      </c>
      <c r="P5" s="113"/>
      <c r="Q5" s="113"/>
      <c r="R5" s="113"/>
      <c r="S5" s="113"/>
      <c r="T5" s="113"/>
      <c r="U5" s="113"/>
      <c r="V5" s="114"/>
      <c r="W5" s="149"/>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1"/>
      <c r="BC5" s="115" t="s">
        <v>13</v>
      </c>
      <c r="BD5" s="116"/>
      <c r="BE5" s="116"/>
      <c r="BF5" s="116"/>
      <c r="BG5" s="116"/>
      <c r="BH5" s="116"/>
      <c r="BI5" s="116"/>
      <c r="BJ5" s="116"/>
      <c r="BK5" s="117"/>
      <c r="BL5" s="9">
        <v>2</v>
      </c>
      <c r="BM5" s="146"/>
      <c r="BN5" s="147"/>
    </row>
    <row r="6" spans="1:66" ht="12.75" customHeight="1" x14ac:dyDescent="0.2">
      <c r="A6" s="118"/>
      <c r="B6" s="118"/>
      <c r="C6" s="118"/>
      <c r="D6" s="118"/>
      <c r="E6" s="119"/>
      <c r="F6" s="66" t="s">
        <v>14</v>
      </c>
      <c r="G6" s="122" t="str">
        <f>Instellingen!B36</f>
        <v>Loenen</v>
      </c>
      <c r="H6" s="123"/>
      <c r="I6" s="123"/>
      <c r="J6" s="123"/>
      <c r="K6" s="123"/>
      <c r="L6" s="123"/>
      <c r="M6" s="123"/>
      <c r="N6" s="124"/>
      <c r="O6" s="125" t="str">
        <f>Instellingen!B37</f>
        <v>Wilp</v>
      </c>
      <c r="P6" s="126"/>
      <c r="Q6" s="126"/>
      <c r="R6" s="126"/>
      <c r="S6" s="126"/>
      <c r="T6" s="126"/>
      <c r="U6" s="126"/>
      <c r="V6" s="127"/>
      <c r="W6" s="128" t="str">
        <f>Instellingen!B38</f>
        <v>Wilp</v>
      </c>
      <c r="X6" s="129"/>
      <c r="Y6" s="129"/>
      <c r="Z6" s="129"/>
      <c r="AA6" s="129"/>
      <c r="AB6" s="129"/>
      <c r="AC6" s="129"/>
      <c r="AD6" s="130"/>
      <c r="AE6" s="125">
        <f>Instellingen!B39</f>
        <v>0</v>
      </c>
      <c r="AF6" s="126"/>
      <c r="AG6" s="126"/>
      <c r="AH6" s="126"/>
      <c r="AI6" s="126"/>
      <c r="AJ6" s="126"/>
      <c r="AK6" s="126"/>
      <c r="AL6" s="127"/>
      <c r="AM6" s="128">
        <f>Instellingen!B40</f>
        <v>0</v>
      </c>
      <c r="AN6" s="129"/>
      <c r="AO6" s="129"/>
      <c r="AP6" s="129"/>
      <c r="AQ6" s="129"/>
      <c r="AR6" s="129"/>
      <c r="AS6" s="129"/>
      <c r="AT6" s="130"/>
      <c r="AU6" s="125">
        <f>Instellingen!B41</f>
        <v>0</v>
      </c>
      <c r="AV6" s="126"/>
      <c r="AW6" s="126"/>
      <c r="AX6" s="126"/>
      <c r="AY6" s="126"/>
      <c r="AZ6" s="126"/>
      <c r="BA6" s="126"/>
      <c r="BB6" s="127"/>
      <c r="BC6" s="115" t="s">
        <v>34</v>
      </c>
      <c r="BD6" s="116"/>
      <c r="BE6" s="116"/>
      <c r="BF6" s="116"/>
      <c r="BG6" s="116"/>
      <c r="BH6" s="117"/>
      <c r="BI6" s="96" t="s">
        <v>35</v>
      </c>
      <c r="BJ6" s="97"/>
      <c r="BK6" s="98"/>
      <c r="BL6" s="33">
        <v>180</v>
      </c>
      <c r="BM6" s="146"/>
      <c r="BN6" s="147"/>
    </row>
    <row r="7" spans="1:66" ht="12.75" customHeight="1" x14ac:dyDescent="0.2">
      <c r="A7" s="120"/>
      <c r="B7" s="120"/>
      <c r="C7" s="120"/>
      <c r="D7" s="120"/>
      <c r="E7" s="121"/>
      <c r="F7" s="66" t="s">
        <v>15</v>
      </c>
      <c r="G7" s="131" t="str">
        <f>Instellingen!C36</f>
        <v>10 mei</v>
      </c>
      <c r="H7" s="132"/>
      <c r="I7" s="132"/>
      <c r="J7" s="132"/>
      <c r="K7" s="132"/>
      <c r="L7" s="132"/>
      <c r="M7" s="132"/>
      <c r="N7" s="133"/>
      <c r="O7" s="125" t="str">
        <f>Instellingen!C37</f>
        <v>23-24 mei</v>
      </c>
      <c r="P7" s="126"/>
      <c r="Q7" s="126"/>
      <c r="R7" s="126"/>
      <c r="S7" s="126"/>
      <c r="T7" s="126"/>
      <c r="U7" s="126"/>
      <c r="V7" s="127"/>
      <c r="W7" s="128" t="str">
        <f>Instellingen!C38</f>
        <v>7-9 juni</v>
      </c>
      <c r="X7" s="129"/>
      <c r="Y7" s="129"/>
      <c r="Z7" s="129"/>
      <c r="AA7" s="129"/>
      <c r="AB7" s="129"/>
      <c r="AC7" s="129"/>
      <c r="AD7" s="130"/>
      <c r="AE7" s="125" t="str">
        <f>Instellingen!C39</f>
        <v xml:space="preserve"> </v>
      </c>
      <c r="AF7" s="126"/>
      <c r="AG7" s="126"/>
      <c r="AH7" s="126"/>
      <c r="AI7" s="126"/>
      <c r="AJ7" s="126"/>
      <c r="AK7" s="126"/>
      <c r="AL7" s="127"/>
      <c r="AM7" s="128" t="str">
        <f>Instellingen!C40</f>
        <v xml:space="preserve"> </v>
      </c>
      <c r="AN7" s="129"/>
      <c r="AO7" s="129"/>
      <c r="AP7" s="129"/>
      <c r="AQ7" s="129"/>
      <c r="AR7" s="129"/>
      <c r="AS7" s="129"/>
      <c r="AT7" s="130"/>
      <c r="AU7" s="125" t="str">
        <f>Instellingen!C41</f>
        <v xml:space="preserve"> </v>
      </c>
      <c r="AV7" s="126"/>
      <c r="AW7" s="126"/>
      <c r="AX7" s="126"/>
      <c r="AY7" s="126"/>
      <c r="AZ7" s="126"/>
      <c r="BA7" s="126"/>
      <c r="BB7" s="127"/>
      <c r="BC7" s="77" t="s">
        <v>71</v>
      </c>
      <c r="BD7" s="5" t="s">
        <v>71</v>
      </c>
      <c r="BE7" s="11" t="s">
        <v>69</v>
      </c>
      <c r="BF7" s="11" t="s">
        <v>69</v>
      </c>
      <c r="BG7" s="11" t="s">
        <v>69</v>
      </c>
      <c r="BH7" s="11" t="s">
        <v>69</v>
      </c>
      <c r="BI7" s="37" t="s">
        <v>70</v>
      </c>
      <c r="BJ7" s="35" t="s">
        <v>70</v>
      </c>
      <c r="BK7" s="13"/>
      <c r="BL7" s="5"/>
      <c r="BM7" s="149"/>
      <c r="BN7" s="150"/>
    </row>
    <row r="8" spans="1:66" ht="25.5" customHeight="1" x14ac:dyDescent="0.2">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8" t="s">
        <v>97</v>
      </c>
      <c r="BN8" s="2" t="s">
        <v>6</v>
      </c>
    </row>
    <row r="9" spans="1:66" x14ac:dyDescent="0.2">
      <c r="B9" s="6" t="s">
        <v>254</v>
      </c>
      <c r="C9" s="6" t="s">
        <v>304</v>
      </c>
      <c r="D9" s="6" t="s">
        <v>255</v>
      </c>
      <c r="E9" s="6" t="s">
        <v>31</v>
      </c>
      <c r="F9" s="6" t="s">
        <v>195</v>
      </c>
      <c r="H9" s="68">
        <v>189</v>
      </c>
      <c r="I9" s="68">
        <v>0</v>
      </c>
      <c r="J9" s="69">
        <f t="shared" ref="J9:J14" si="0">H9+I9</f>
        <v>189</v>
      </c>
      <c r="K9" s="68">
        <v>6.5</v>
      </c>
      <c r="L9" s="68">
        <v>7</v>
      </c>
      <c r="M9" s="68">
        <v>1</v>
      </c>
      <c r="N9" s="70">
        <v>1</v>
      </c>
      <c r="Q9" s="71">
        <v>0</v>
      </c>
      <c r="R9" s="72">
        <f t="shared" ref="R9:R14" si="1">P9+Q9</f>
        <v>0</v>
      </c>
      <c r="Z9" s="75">
        <f t="shared" ref="Z9:Z14" si="2">X9+Y9</f>
        <v>0</v>
      </c>
      <c r="BC9" s="12">
        <f t="shared" ref="BC9:BC14" si="3">N9+V9+AD9+AL9+AT9+BB9</f>
        <v>1</v>
      </c>
      <c r="BD9" s="12">
        <f t="shared" ref="BD9:BD14" si="4">J9+R9+Z9+AH9+AP9+AX9</f>
        <v>189</v>
      </c>
      <c r="BE9" s="38"/>
      <c r="BF9"/>
      <c r="BG9" s="12">
        <v>0</v>
      </c>
      <c r="BH9" s="12">
        <v>0</v>
      </c>
      <c r="BI9" s="38">
        <f t="shared" ref="BI9:BI14" si="5">BC9-BE9-BF9</f>
        <v>1</v>
      </c>
      <c r="BJ9" s="12">
        <f t="shared" ref="BJ9:BJ14" si="6">BD9-BG9-BH9</f>
        <v>189</v>
      </c>
    </row>
    <row r="10" spans="1:66" x14ac:dyDescent="0.2">
      <c r="B10" s="6" t="s">
        <v>256</v>
      </c>
      <c r="C10" s="6" t="s">
        <v>305</v>
      </c>
      <c r="D10" s="6" t="s">
        <v>257</v>
      </c>
      <c r="E10" s="6" t="s">
        <v>31</v>
      </c>
      <c r="F10" s="6" t="s">
        <v>140</v>
      </c>
      <c r="H10" s="68">
        <v>181.5</v>
      </c>
      <c r="I10" s="68">
        <v>0</v>
      </c>
      <c r="J10" s="69">
        <f t="shared" si="0"/>
        <v>181.5</v>
      </c>
      <c r="K10" s="68">
        <v>6</v>
      </c>
      <c r="L10" s="68">
        <v>6.5</v>
      </c>
      <c r="M10" s="68">
        <v>2</v>
      </c>
      <c r="N10" s="70">
        <v>2</v>
      </c>
      <c r="Q10" s="71">
        <v>0</v>
      </c>
      <c r="R10" s="72">
        <f t="shared" si="1"/>
        <v>0</v>
      </c>
      <c r="Z10" s="75">
        <f t="shared" si="2"/>
        <v>0</v>
      </c>
      <c r="BC10" s="12">
        <f t="shared" si="3"/>
        <v>2</v>
      </c>
      <c r="BD10" s="12">
        <f t="shared" si="4"/>
        <v>181.5</v>
      </c>
      <c r="BE10" s="38"/>
      <c r="BF10"/>
      <c r="BG10" s="12">
        <v>0</v>
      </c>
      <c r="BH10" s="12">
        <v>0</v>
      </c>
      <c r="BI10" s="38">
        <f t="shared" si="5"/>
        <v>2</v>
      </c>
      <c r="BJ10" s="12">
        <f t="shared" si="6"/>
        <v>181.5</v>
      </c>
    </row>
    <row r="11" spans="1:66" x14ac:dyDescent="0.2">
      <c r="B11" s="6" t="s">
        <v>258</v>
      </c>
      <c r="C11" s="6" t="s">
        <v>306</v>
      </c>
      <c r="D11" s="6" t="s">
        <v>259</v>
      </c>
      <c r="E11" s="6" t="s">
        <v>31</v>
      </c>
      <c r="F11" s="6" t="s">
        <v>218</v>
      </c>
      <c r="H11" s="68">
        <v>179</v>
      </c>
      <c r="I11" s="68">
        <v>0</v>
      </c>
      <c r="J11" s="69">
        <f t="shared" si="0"/>
        <v>179</v>
      </c>
      <c r="K11" s="68">
        <v>6</v>
      </c>
      <c r="L11" s="68">
        <v>6.5</v>
      </c>
      <c r="M11" s="68">
        <v>3</v>
      </c>
      <c r="N11" s="70">
        <v>3</v>
      </c>
      <c r="Q11" s="71">
        <v>0</v>
      </c>
      <c r="R11" s="72">
        <f t="shared" si="1"/>
        <v>0</v>
      </c>
      <c r="Z11" s="75">
        <f t="shared" si="2"/>
        <v>0</v>
      </c>
      <c r="BC11" s="12">
        <f t="shared" si="3"/>
        <v>3</v>
      </c>
      <c r="BD11" s="12">
        <f t="shared" si="4"/>
        <v>179</v>
      </c>
      <c r="BE11" s="38"/>
      <c r="BF11"/>
      <c r="BG11" s="12">
        <v>0</v>
      </c>
      <c r="BH11" s="12">
        <v>0</v>
      </c>
      <c r="BI11" s="38">
        <f t="shared" si="5"/>
        <v>3</v>
      </c>
      <c r="BJ11" s="12">
        <f t="shared" si="6"/>
        <v>179</v>
      </c>
    </row>
    <row r="12" spans="1:66" x14ac:dyDescent="0.2">
      <c r="B12" s="6" t="s">
        <v>262</v>
      </c>
      <c r="C12" s="6" t="s">
        <v>308</v>
      </c>
      <c r="D12" s="6" t="s">
        <v>263</v>
      </c>
      <c r="E12" s="6" t="s">
        <v>31</v>
      </c>
      <c r="F12" s="6" t="s">
        <v>134</v>
      </c>
      <c r="H12" s="68">
        <v>177</v>
      </c>
      <c r="I12" s="68">
        <v>0</v>
      </c>
      <c r="J12" s="69">
        <f t="shared" si="0"/>
        <v>177</v>
      </c>
      <c r="K12" s="68">
        <v>5.5</v>
      </c>
      <c r="L12" s="68">
        <v>6.5</v>
      </c>
      <c r="M12" s="68">
        <v>4</v>
      </c>
      <c r="N12" s="70">
        <v>4</v>
      </c>
      <c r="Q12" s="71">
        <v>0</v>
      </c>
      <c r="R12" s="72">
        <f t="shared" si="1"/>
        <v>0</v>
      </c>
      <c r="Z12" s="75">
        <f t="shared" si="2"/>
        <v>0</v>
      </c>
      <c r="BC12" s="12">
        <f t="shared" si="3"/>
        <v>4</v>
      </c>
      <c r="BD12" s="12">
        <f t="shared" si="4"/>
        <v>177</v>
      </c>
      <c r="BE12" s="38"/>
      <c r="BF12"/>
      <c r="BG12" s="12">
        <v>0</v>
      </c>
      <c r="BH12" s="12">
        <v>0</v>
      </c>
      <c r="BI12" s="38">
        <f t="shared" si="5"/>
        <v>4</v>
      </c>
      <c r="BJ12" s="12">
        <f t="shared" si="6"/>
        <v>177</v>
      </c>
    </row>
    <row r="13" spans="1:66" x14ac:dyDescent="0.2">
      <c r="B13" s="6" t="s">
        <v>269</v>
      </c>
      <c r="C13" s="6" t="s">
        <v>311</v>
      </c>
      <c r="D13" s="6" t="s">
        <v>270</v>
      </c>
      <c r="E13" s="6" t="s">
        <v>31</v>
      </c>
      <c r="F13" s="6" t="s">
        <v>137</v>
      </c>
      <c r="H13" s="68">
        <v>171.5</v>
      </c>
      <c r="I13" s="68">
        <v>0</v>
      </c>
      <c r="J13" s="69">
        <f t="shared" si="0"/>
        <v>171.5</v>
      </c>
      <c r="K13" s="68">
        <v>6</v>
      </c>
      <c r="L13" s="68">
        <v>6.5</v>
      </c>
      <c r="M13" s="68">
        <v>5</v>
      </c>
      <c r="N13" s="70">
        <v>5</v>
      </c>
      <c r="R13" s="72">
        <f t="shared" si="1"/>
        <v>0</v>
      </c>
      <c r="Z13" s="75">
        <f t="shared" si="2"/>
        <v>0</v>
      </c>
      <c r="BC13" s="12">
        <f t="shared" si="3"/>
        <v>5</v>
      </c>
      <c r="BD13" s="12">
        <f t="shared" si="4"/>
        <v>171.5</v>
      </c>
      <c r="BE13" s="38"/>
      <c r="BF13"/>
      <c r="BG13" s="12">
        <v>0</v>
      </c>
      <c r="BH13" s="12">
        <v>0</v>
      </c>
      <c r="BI13" s="38">
        <f t="shared" si="5"/>
        <v>5</v>
      </c>
      <c r="BJ13" s="12">
        <f t="shared" si="6"/>
        <v>171.5</v>
      </c>
    </row>
    <row r="14" spans="1:66" x14ac:dyDescent="0.2">
      <c r="B14" s="6" t="s">
        <v>271</v>
      </c>
      <c r="C14" s="6" t="s">
        <v>294</v>
      </c>
      <c r="D14" s="6" t="s">
        <v>272</v>
      </c>
      <c r="E14" s="6" t="s">
        <v>31</v>
      </c>
      <c r="F14" s="6" t="s">
        <v>128</v>
      </c>
      <c r="H14" s="68">
        <v>170.5</v>
      </c>
      <c r="I14" s="68">
        <v>0</v>
      </c>
      <c r="J14" s="69">
        <f t="shared" si="0"/>
        <v>170.5</v>
      </c>
      <c r="K14" s="68">
        <v>5.5</v>
      </c>
      <c r="L14" s="68">
        <v>6.5</v>
      </c>
      <c r="M14" s="68">
        <v>7</v>
      </c>
      <c r="N14" s="70">
        <v>6</v>
      </c>
      <c r="Q14" s="71">
        <v>0</v>
      </c>
      <c r="R14" s="72">
        <f t="shared" si="1"/>
        <v>0</v>
      </c>
      <c r="Z14" s="75">
        <f t="shared" si="2"/>
        <v>0</v>
      </c>
      <c r="BC14" s="12">
        <f t="shared" si="3"/>
        <v>6</v>
      </c>
      <c r="BD14" s="12">
        <f t="shared" si="4"/>
        <v>170.5</v>
      </c>
      <c r="BE14" s="38"/>
      <c r="BF14"/>
      <c r="BG14" s="12">
        <v>0</v>
      </c>
      <c r="BH14" s="12">
        <v>0</v>
      </c>
      <c r="BI14" s="38">
        <f t="shared" si="5"/>
        <v>6</v>
      </c>
      <c r="BJ14" s="12">
        <f t="shared" si="6"/>
        <v>170.5</v>
      </c>
    </row>
  </sheetData>
  <sortState xmlns:xlrd2="http://schemas.microsoft.com/office/spreadsheetml/2017/richdata2" ref="A9:XFD15">
    <sortCondition ref="G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455 AV9:AW65455 P9:Q65455 X9:Y65455 AF9:AG65455 AN9:AO65455">
    <cfRule type="cellIs" dxfId="3" priority="1" stopIfTrue="1" operator="greaterThanOrEqual">
      <formula>$BL$6</formula>
    </cfRule>
  </conditionalFormatting>
  <dataValidations count="9">
    <dataValidation type="list" allowBlank="1" showInputMessage="1" showErrorMessage="1" sqref="BM1:BM2 BM9:BM65455" xr:uid="{00000000-0002-0000-0700-000001000000}">
      <formula1>"ja,nee"</formula1>
    </dataValidation>
    <dataValidation operator="lessThanOrEqual" allowBlank="1" showInputMessage="1" showErrorMessage="1" sqref="AH8 AP8 AX8 J1:J2 R1:R2 AX1:AX2 AP1:AP2 AH1:AH2 Z1:Z2 BC1:BK8 BL1:BL4 BL7:BL8 BI9:BJ14 J8:J14 R8:R14 BC9:BE14 Z8:Z14" xr:uid="{00000000-0002-0000-0700-000002000000}"/>
    <dataValidation type="decimal" allowBlank="1" showInputMessage="1" showErrorMessage="1" sqref="H1:I2 P1:Q2 AV1:AW2 AN1:AO2 AF1:AG2 X1:Y2 AV8:AW65455 AN8:AO65455 AF8:AG65455 P8:Q65455 X8:Y65455 H8:I65455" xr:uid="{00000000-0002-0000-0700-000003000000}">
      <formula1>0</formula1>
      <formula2>400</formula2>
    </dataValidation>
    <dataValidation type="decimal" allowBlank="1" showInputMessage="1" showErrorMessage="1" sqref="K1:L2 S1:T2 AY1:AZ2 AQ1:AR2 AI1:AJ2 AA1:AB2 AY8:AZ65455 AQ8:AR65455 AI8:AJ65455 S8:T65455 AA8:AB65455 K8:L65455" xr:uid="{00000000-0002-0000-0700-000004000000}">
      <formula1>0</formula1>
      <formula2>99</formula2>
    </dataValidation>
    <dataValidation type="whole" allowBlank="1" showInputMessage="1" showErrorMessage="1" sqref="M1:N2 U1:V2 BA1:BB2 AS1:AT2 AK1:AL2 AC1:AD2 BA8:BB65455 AS8:AT65455 AK8:AL65455 U8:V65455 AC8:AD65455 M8:N65455" xr:uid="{00000000-0002-0000-0700-000005000000}">
      <formula1>0</formula1>
      <formula2>999</formula2>
    </dataValidation>
    <dataValidation type="whole" operator="lessThanOrEqual" allowBlank="1" showInputMessage="1" showErrorMessage="1" sqref="BL6" xr:uid="{00000000-0002-0000-0700-000006000000}">
      <formula1>400</formula1>
    </dataValidation>
    <dataValidation type="whole" operator="lessThanOrEqual" allowBlank="1" showInputMessage="1" showErrorMessage="1" sqref="BL5" xr:uid="{00000000-0002-0000-0700-000007000000}">
      <formula1>99</formula1>
    </dataValidation>
    <dataValidation type="whole" allowBlank="1" showInputMessage="1" showErrorMessage="1" sqref="O3:V3" xr:uid="{00000000-0002-0000-0700-000008000000}">
      <formula1>0</formula1>
      <formula2>99</formula2>
    </dataValidation>
    <dataValidation type="decimal" operator="lessThanOrEqual" allowBlank="1" showInputMessage="1" showErrorMessage="1" sqref="BC15:BL65455 Z15:Z65455 J15:J65455 R15:R65455 AX9:AX65455 AP9:AP65455 AH9:AH65455 BG9:BH14 BK9:BL14" xr:uid="{00000000-0002-0000-0700-000000000000}">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2081"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302082"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2083"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302084"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302085"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302086"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302087"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2088"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302089"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302090"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302091"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302092"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302093"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302094"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302095"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302096"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302097"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302098"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302099"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302100"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302101"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302102"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302103"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302104"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302105"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302106"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30"/>
  <dimension ref="A1:BN8"/>
  <sheetViews>
    <sheetView workbookViewId="0">
      <pane xSplit="5" ySplit="8" topLeftCell="F9" activePane="bottomRight" state="frozen"/>
      <selection activeCell="B9" sqref="B9"/>
      <selection pane="topRight" activeCell="B9" sqref="B9"/>
      <selection pane="bottomLeft" activeCell="B9" sqref="B9"/>
      <selection pane="bottomRight" activeCell="BL4" sqref="BL4"/>
    </sheetView>
  </sheetViews>
  <sheetFormatPr defaultColWidth="9.140625" defaultRowHeight="12.75" x14ac:dyDescent="0.2"/>
  <cols>
    <col min="1" max="1" width="3.28515625" style="6" bestFit="1" customWidth="1"/>
    <col min="2" max="2" width="10.140625" style="6" customWidth="1"/>
    <col min="3" max="4" width="22.7109375" style="6" customWidth="1"/>
    <col min="5" max="5" width="4.140625" style="6" customWidth="1"/>
    <col min="6" max="6" width="18.7109375" style="6" customWidth="1"/>
    <col min="7" max="7" width="2.7109375" style="68" customWidth="1"/>
    <col min="8" max="8" width="5.7109375" style="68" customWidth="1"/>
    <col min="9" max="9" width="5.7109375" style="68" hidden="1" customWidth="1"/>
    <col min="10" max="10" width="5.7109375" style="69" hidden="1" customWidth="1"/>
    <col min="11" max="12" width="3.7109375" style="68" customWidth="1"/>
    <col min="13" max="13" width="3" style="68" customWidth="1"/>
    <col min="14" max="14" width="3.85546875" style="70" customWidth="1"/>
    <col min="15" max="15" width="2.7109375" style="71" customWidth="1"/>
    <col min="16" max="16" width="5.7109375" style="71" customWidth="1"/>
    <col min="17" max="17" width="5.7109375" style="71" hidden="1" customWidth="1"/>
    <col min="18" max="18" width="5.7109375" style="72" hidden="1" customWidth="1"/>
    <col min="19" max="20" width="3.7109375" style="71" customWidth="1"/>
    <col min="21" max="21" width="3" style="71" customWidth="1"/>
    <col min="22" max="22" width="3.85546875" style="73" customWidth="1"/>
    <col min="23" max="23" width="2.7109375" style="74" customWidth="1"/>
    <col min="24" max="24" width="5.7109375" style="74" customWidth="1"/>
    <col min="25" max="25" width="5.7109375" style="74" hidden="1" customWidth="1"/>
    <col min="26" max="26" width="5.7109375" style="75" hidden="1" customWidth="1"/>
    <col min="27" max="28" width="3.7109375" style="74" customWidth="1"/>
    <col min="29" max="29" width="3" style="74" customWidth="1"/>
    <col min="30" max="30" width="3.85546875" style="76" customWidth="1"/>
    <col min="31" max="31" width="2.7109375" style="71" hidden="1" customWidth="1"/>
    <col min="32" max="33" width="5.7109375" style="71" hidden="1" customWidth="1"/>
    <col min="34" max="34" width="5.7109375" style="72" hidden="1" customWidth="1"/>
    <col min="35" max="36" width="3.7109375" style="71" hidden="1" customWidth="1"/>
    <col min="37" max="37" width="3" style="71" hidden="1" customWidth="1"/>
    <col min="38" max="38" width="3.85546875" style="73" hidden="1" customWidth="1"/>
    <col min="39" max="39" width="2.7109375" style="74" hidden="1" customWidth="1"/>
    <col min="40" max="41" width="5.7109375" style="74" hidden="1" customWidth="1"/>
    <col min="42" max="42" width="5.7109375" style="75" hidden="1" customWidth="1"/>
    <col min="43" max="44" width="3.7109375" style="74" hidden="1" customWidth="1"/>
    <col min="45" max="45" width="3" style="74" hidden="1" customWidth="1"/>
    <col min="46" max="46" width="3.85546875" style="76" hidden="1" customWidth="1"/>
    <col min="47" max="47" width="2.7109375" style="71" hidden="1" customWidth="1"/>
    <col min="48" max="49" width="5.7109375" style="71" hidden="1" customWidth="1"/>
    <col min="50" max="50" width="5.7109375" style="72" hidden="1" customWidth="1"/>
    <col min="51" max="52" width="3.7109375" style="71" hidden="1" customWidth="1"/>
    <col min="53" max="53" width="3" style="71" hidden="1" customWidth="1"/>
    <col min="54" max="54" width="3.85546875" style="71" hidden="1" customWidth="1"/>
    <col min="55" max="55" width="5.28515625" style="12" customWidth="1"/>
    <col min="56" max="56" width="6.140625" style="12" hidden="1" customWidth="1"/>
    <col min="57" max="57" width="5.28515625" style="12" customWidth="1"/>
    <col min="58" max="58" width="5.28515625" style="12" hidden="1" customWidth="1"/>
    <col min="59" max="60" width="6" style="12" hidden="1" customWidth="1"/>
    <col min="61" max="61" width="6" style="12" customWidth="1"/>
    <col min="62" max="62" width="6" style="12" hidden="1" customWidth="1"/>
    <col min="63" max="63" width="4" style="6" customWidth="1"/>
    <col min="64" max="64" width="4.85546875" style="6" customWidth="1"/>
    <col min="65" max="65" width="4.85546875" style="6" hidden="1" customWidth="1"/>
    <col min="66" max="66" width="17.28515625" style="6" customWidth="1"/>
    <col min="67" max="16384" width="9.140625" style="12"/>
  </cols>
  <sheetData>
    <row r="1" spans="1:66" x14ac:dyDescent="0.2">
      <c r="A1" s="134" t="s">
        <v>8</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6"/>
    </row>
    <row r="2" spans="1:66" ht="12.75" hidden="1" customHeight="1" x14ac:dyDescent="0.2">
      <c r="A2" s="103"/>
      <c r="B2" s="103"/>
      <c r="C2" s="103">
        <v>1</v>
      </c>
      <c r="D2" s="103">
        <f>FLOOR((C2+3)/4,1)</f>
        <v>1</v>
      </c>
      <c r="E2" s="103"/>
      <c r="F2" s="103"/>
      <c r="G2" s="67">
        <v>192</v>
      </c>
      <c r="H2" s="67">
        <v>192</v>
      </c>
      <c r="I2" s="69">
        <v>190</v>
      </c>
      <c r="J2" s="69">
        <f>H2+I2</f>
        <v>382</v>
      </c>
      <c r="K2" s="69"/>
      <c r="L2" s="69"/>
      <c r="M2" s="69"/>
      <c r="N2" s="79">
        <v>1</v>
      </c>
      <c r="O2" s="72">
        <v>193</v>
      </c>
      <c r="P2" s="72">
        <v>193</v>
      </c>
      <c r="Q2" s="72">
        <v>193</v>
      </c>
      <c r="R2" s="72">
        <f>P2+Q2</f>
        <v>386</v>
      </c>
      <c r="S2" s="72"/>
      <c r="T2" s="72"/>
      <c r="U2" s="72"/>
      <c r="V2" s="80">
        <v>2</v>
      </c>
      <c r="W2" s="75">
        <v>198</v>
      </c>
      <c r="X2" s="75">
        <v>198</v>
      </c>
      <c r="Y2" s="75">
        <v>198</v>
      </c>
      <c r="Z2" s="75">
        <f>X2+Y2</f>
        <v>396</v>
      </c>
      <c r="AA2" s="75"/>
      <c r="AB2" s="75"/>
      <c r="AC2" s="75"/>
      <c r="AD2" s="81">
        <v>3</v>
      </c>
      <c r="AE2" s="72">
        <v>177</v>
      </c>
      <c r="AF2" s="72">
        <v>177</v>
      </c>
      <c r="AG2" s="72">
        <v>177</v>
      </c>
      <c r="AH2" s="72">
        <f>AF2+AG2</f>
        <v>354</v>
      </c>
      <c r="AI2" s="72"/>
      <c r="AJ2" s="72"/>
      <c r="AK2" s="72"/>
      <c r="AL2" s="80">
        <v>4</v>
      </c>
      <c r="AM2" s="75">
        <v>178</v>
      </c>
      <c r="AN2" s="75">
        <v>178</v>
      </c>
      <c r="AO2" s="75">
        <v>178</v>
      </c>
      <c r="AP2" s="75">
        <f>AN2+AO2</f>
        <v>356</v>
      </c>
      <c r="AQ2" s="75"/>
      <c r="AR2" s="75"/>
      <c r="AS2" s="75"/>
      <c r="AT2" s="81">
        <v>5</v>
      </c>
      <c r="AU2" s="72">
        <v>179</v>
      </c>
      <c r="AV2" s="72">
        <v>179</v>
      </c>
      <c r="AW2" s="72">
        <v>179</v>
      </c>
      <c r="AX2" s="72">
        <f>AV2+AW2</f>
        <v>358</v>
      </c>
      <c r="AY2" s="72"/>
      <c r="AZ2" s="72"/>
      <c r="BA2" s="72"/>
      <c r="BB2" s="72">
        <v>6</v>
      </c>
      <c r="BC2" s="12">
        <f>N2+V2+AD2+AL2+AT2+BB2</f>
        <v>21</v>
      </c>
      <c r="BD2" s="12">
        <f>J2+R2+Z2+AH2+AP2+AX2</f>
        <v>2232</v>
      </c>
      <c r="BE2" s="38">
        <f>IF($O$4&gt;0,(LARGE(($N2,$V2,$AD2,$AL2,$AT2,$BB2),1)),"0")</f>
        <v>6</v>
      </c>
      <c r="BF2" s="38">
        <f>IF($O$4&gt;0,(LARGE(($N2,$V2,$AD2,$AL2,$AT2,$BB2),2)),"0")</f>
        <v>5</v>
      </c>
      <c r="BG2" s="12">
        <v>354</v>
      </c>
      <c r="BH2" s="12">
        <v>354</v>
      </c>
      <c r="BI2" s="38">
        <f>BC2-BE2-BF2</f>
        <v>10</v>
      </c>
      <c r="BJ2" s="12">
        <f>BD2-BG2-BH2</f>
        <v>1524</v>
      </c>
      <c r="BK2" s="12"/>
      <c r="BL2" s="12"/>
      <c r="BM2" s="12"/>
      <c r="BN2" s="12"/>
    </row>
    <row r="3" spans="1:66" x14ac:dyDescent="0.2">
      <c r="A3" s="115" t="s">
        <v>9</v>
      </c>
      <c r="B3" s="117"/>
      <c r="C3" s="137" t="str">
        <f>Instellingen!B3</f>
        <v>Kring Berkel IJssel</v>
      </c>
      <c r="D3" s="138"/>
      <c r="E3" s="139"/>
      <c r="F3" s="115"/>
      <c r="G3" s="116"/>
      <c r="H3" s="116"/>
      <c r="I3" s="116"/>
      <c r="J3" s="116"/>
      <c r="K3" s="116"/>
      <c r="L3" s="116"/>
      <c r="M3" s="116"/>
      <c r="N3" s="117"/>
      <c r="O3" s="112"/>
      <c r="P3" s="113"/>
      <c r="Q3" s="113"/>
      <c r="R3" s="113"/>
      <c r="S3" s="113"/>
      <c r="T3" s="113"/>
      <c r="U3" s="113"/>
      <c r="V3" s="114"/>
      <c r="W3" s="158"/>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60"/>
      <c r="BC3" s="115" t="s">
        <v>41</v>
      </c>
      <c r="BD3" s="116"/>
      <c r="BE3" s="116"/>
      <c r="BF3" s="116"/>
      <c r="BG3" s="116"/>
      <c r="BH3" s="116"/>
      <c r="BI3" s="116"/>
      <c r="BJ3" s="116"/>
      <c r="BK3" s="117"/>
      <c r="BL3" s="23">
        <f>Instellingen!B6</f>
        <v>3</v>
      </c>
      <c r="BM3" s="83"/>
      <c r="BN3" s="167"/>
    </row>
    <row r="4" spans="1:66" x14ac:dyDescent="0.2">
      <c r="A4" s="115" t="s">
        <v>10</v>
      </c>
      <c r="B4" s="117"/>
      <c r="C4" s="152" t="s">
        <v>51</v>
      </c>
      <c r="D4" s="138"/>
      <c r="E4" s="139"/>
      <c r="F4" s="115" t="s">
        <v>72</v>
      </c>
      <c r="G4" s="116"/>
      <c r="H4" s="116"/>
      <c r="I4" s="116"/>
      <c r="J4" s="116"/>
      <c r="K4" s="116"/>
      <c r="L4" s="116"/>
      <c r="M4" s="116"/>
      <c r="N4" s="117"/>
      <c r="O4" s="112">
        <f>Instellingen!B7</f>
        <v>1</v>
      </c>
      <c r="P4" s="113"/>
      <c r="Q4" s="113"/>
      <c r="R4" s="113"/>
      <c r="S4" s="113"/>
      <c r="T4" s="113"/>
      <c r="U4" s="113"/>
      <c r="V4" s="114"/>
      <c r="W4" s="161"/>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3"/>
      <c r="BC4" s="115"/>
      <c r="BD4" s="116"/>
      <c r="BE4" s="116"/>
      <c r="BF4" s="116"/>
      <c r="BG4" s="116"/>
      <c r="BH4" s="116"/>
      <c r="BI4" s="116"/>
      <c r="BJ4" s="116"/>
      <c r="BK4" s="117"/>
      <c r="BL4" s="23"/>
      <c r="BM4" s="84"/>
      <c r="BN4" s="168"/>
    </row>
    <row r="5" spans="1:66" x14ac:dyDescent="0.2">
      <c r="A5" s="115" t="s">
        <v>11</v>
      </c>
      <c r="B5" s="117"/>
      <c r="C5" s="137"/>
      <c r="D5" s="138"/>
      <c r="E5" s="139"/>
      <c r="F5" s="115" t="s">
        <v>12</v>
      </c>
      <c r="G5" s="116"/>
      <c r="H5" s="116"/>
      <c r="I5" s="116"/>
      <c r="J5" s="116"/>
      <c r="K5" s="116"/>
      <c r="L5" s="116"/>
      <c r="M5" s="116"/>
      <c r="N5" s="117"/>
      <c r="O5" s="112">
        <f>Instellingen!B5</f>
        <v>99</v>
      </c>
      <c r="P5" s="113"/>
      <c r="Q5" s="113"/>
      <c r="R5" s="113"/>
      <c r="S5" s="113"/>
      <c r="T5" s="113"/>
      <c r="U5" s="113"/>
      <c r="V5" s="114"/>
      <c r="W5" s="164"/>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6"/>
      <c r="BC5" s="115"/>
      <c r="BD5" s="116"/>
      <c r="BE5" s="116"/>
      <c r="BF5" s="116"/>
      <c r="BG5" s="116"/>
      <c r="BH5" s="116"/>
      <c r="BI5" s="116"/>
      <c r="BJ5" s="116"/>
      <c r="BK5" s="117"/>
      <c r="BL5" s="23"/>
      <c r="BM5" s="84"/>
      <c r="BN5" s="168"/>
    </row>
    <row r="6" spans="1:66" ht="12.75" customHeight="1" x14ac:dyDescent="0.2">
      <c r="A6" s="153"/>
      <c r="B6" s="154"/>
      <c r="C6" s="154"/>
      <c r="D6" s="154"/>
      <c r="E6" s="155"/>
      <c r="F6" s="66" t="s">
        <v>14</v>
      </c>
      <c r="G6" s="122" t="str">
        <f>Instellingen!B36</f>
        <v>Loenen</v>
      </c>
      <c r="H6" s="123"/>
      <c r="I6" s="123"/>
      <c r="J6" s="123"/>
      <c r="K6" s="123"/>
      <c r="L6" s="123"/>
      <c r="M6" s="123"/>
      <c r="N6" s="124"/>
      <c r="O6" s="125" t="str">
        <f>Instellingen!B37</f>
        <v>Wilp</v>
      </c>
      <c r="P6" s="126"/>
      <c r="Q6" s="126"/>
      <c r="R6" s="126"/>
      <c r="S6" s="126"/>
      <c r="T6" s="126"/>
      <c r="U6" s="126"/>
      <c r="V6" s="127"/>
      <c r="W6" s="128" t="str">
        <f>Instellingen!B38</f>
        <v>Wilp</v>
      </c>
      <c r="X6" s="129"/>
      <c r="Y6" s="129"/>
      <c r="Z6" s="129"/>
      <c r="AA6" s="129"/>
      <c r="AB6" s="129"/>
      <c r="AC6" s="129"/>
      <c r="AD6" s="130"/>
      <c r="AE6" s="125">
        <f>Instellingen!B39</f>
        <v>0</v>
      </c>
      <c r="AF6" s="126"/>
      <c r="AG6" s="126"/>
      <c r="AH6" s="126"/>
      <c r="AI6" s="126"/>
      <c r="AJ6" s="126"/>
      <c r="AK6" s="126"/>
      <c r="AL6" s="127"/>
      <c r="AM6" s="128">
        <f>Instellingen!B40</f>
        <v>0</v>
      </c>
      <c r="AN6" s="129"/>
      <c r="AO6" s="129"/>
      <c r="AP6" s="129"/>
      <c r="AQ6" s="129"/>
      <c r="AR6" s="129"/>
      <c r="AS6" s="129"/>
      <c r="AT6" s="130"/>
      <c r="AU6" s="125">
        <f>Instellingen!B41</f>
        <v>0</v>
      </c>
      <c r="AV6" s="126"/>
      <c r="AW6" s="126"/>
      <c r="AX6" s="126"/>
      <c r="AY6" s="126"/>
      <c r="AZ6" s="126"/>
      <c r="BA6" s="126"/>
      <c r="BB6" s="127"/>
      <c r="BC6" s="115" t="s">
        <v>34</v>
      </c>
      <c r="BD6" s="116"/>
      <c r="BE6" s="116"/>
      <c r="BF6" s="116"/>
      <c r="BG6" s="116"/>
      <c r="BH6" s="117"/>
      <c r="BI6" s="100"/>
      <c r="BJ6" s="101"/>
      <c r="BK6" s="102"/>
      <c r="BL6" s="82"/>
      <c r="BM6" s="84"/>
      <c r="BN6" s="168"/>
    </row>
    <row r="7" spans="1:66" ht="12.75" customHeight="1" x14ac:dyDescent="0.2">
      <c r="A7" s="156"/>
      <c r="B7" s="156"/>
      <c r="C7" s="156"/>
      <c r="D7" s="156"/>
      <c r="E7" s="157"/>
      <c r="F7" s="66" t="s">
        <v>15</v>
      </c>
      <c r="G7" s="131" t="str">
        <f>Instellingen!C36</f>
        <v>10 mei</v>
      </c>
      <c r="H7" s="123"/>
      <c r="I7" s="123"/>
      <c r="J7" s="123"/>
      <c r="K7" s="123"/>
      <c r="L7" s="123"/>
      <c r="M7" s="123"/>
      <c r="N7" s="124"/>
      <c r="O7" s="125" t="str">
        <f>Instellingen!C37</f>
        <v>23-24 mei</v>
      </c>
      <c r="P7" s="126"/>
      <c r="Q7" s="126"/>
      <c r="R7" s="126"/>
      <c r="S7" s="126"/>
      <c r="T7" s="126"/>
      <c r="U7" s="126"/>
      <c r="V7" s="127"/>
      <c r="W7" s="128" t="str">
        <f>Instellingen!C38</f>
        <v>7-9 juni</v>
      </c>
      <c r="X7" s="129"/>
      <c r="Y7" s="129"/>
      <c r="Z7" s="129"/>
      <c r="AA7" s="129"/>
      <c r="AB7" s="129"/>
      <c r="AC7" s="129"/>
      <c r="AD7" s="130"/>
      <c r="AE7" s="125" t="str">
        <f>Instellingen!C39</f>
        <v xml:space="preserve"> </v>
      </c>
      <c r="AF7" s="126"/>
      <c r="AG7" s="126"/>
      <c r="AH7" s="126"/>
      <c r="AI7" s="126"/>
      <c r="AJ7" s="126"/>
      <c r="AK7" s="126"/>
      <c r="AL7" s="127"/>
      <c r="AM7" s="128" t="str">
        <f>Instellingen!C40</f>
        <v xml:space="preserve"> </v>
      </c>
      <c r="AN7" s="129"/>
      <c r="AO7" s="129"/>
      <c r="AP7" s="129"/>
      <c r="AQ7" s="129"/>
      <c r="AR7" s="129"/>
      <c r="AS7" s="129"/>
      <c r="AT7" s="130"/>
      <c r="AU7" s="125" t="str">
        <f>Instellingen!C41</f>
        <v xml:space="preserve"> </v>
      </c>
      <c r="AV7" s="126"/>
      <c r="AW7" s="126"/>
      <c r="AX7" s="126"/>
      <c r="AY7" s="126"/>
      <c r="AZ7" s="126"/>
      <c r="BA7" s="126"/>
      <c r="BB7" s="127"/>
      <c r="BC7" s="77" t="s">
        <v>71</v>
      </c>
      <c r="BD7" s="5" t="s">
        <v>71</v>
      </c>
      <c r="BE7" s="11" t="s">
        <v>69</v>
      </c>
      <c r="BF7" s="11" t="s">
        <v>69</v>
      </c>
      <c r="BG7" s="11" t="s">
        <v>69</v>
      </c>
      <c r="BH7" s="11" t="s">
        <v>69</v>
      </c>
      <c r="BI7" s="37" t="s">
        <v>70</v>
      </c>
      <c r="BJ7" s="35" t="s">
        <v>70</v>
      </c>
      <c r="BK7" s="13"/>
      <c r="BL7" s="5"/>
      <c r="BM7" s="85"/>
      <c r="BN7" s="169"/>
    </row>
    <row r="8" spans="1:66" ht="25.5" customHeight="1" x14ac:dyDescent="0.2">
      <c r="A8" s="2" t="s">
        <v>19</v>
      </c>
      <c r="B8" s="2" t="s">
        <v>7</v>
      </c>
      <c r="C8" s="2" t="s">
        <v>0</v>
      </c>
      <c r="D8" s="2" t="s">
        <v>1</v>
      </c>
      <c r="E8" s="2" t="s">
        <v>100</v>
      </c>
      <c r="F8" s="66" t="s">
        <v>3</v>
      </c>
      <c r="G8" s="8" t="s">
        <v>95</v>
      </c>
      <c r="H8" s="8" t="s">
        <v>38</v>
      </c>
      <c r="I8" s="8" t="s">
        <v>36</v>
      </c>
      <c r="J8" s="8" t="s">
        <v>37</v>
      </c>
      <c r="K8" s="8" t="s">
        <v>73</v>
      </c>
      <c r="L8" s="8" t="s">
        <v>74</v>
      </c>
      <c r="M8" s="2" t="s">
        <v>5</v>
      </c>
      <c r="N8" s="66" t="s">
        <v>16</v>
      </c>
      <c r="O8" s="8" t="s">
        <v>95</v>
      </c>
      <c r="P8" s="8" t="s">
        <v>38</v>
      </c>
      <c r="Q8" s="8" t="s">
        <v>36</v>
      </c>
      <c r="R8" s="8" t="s">
        <v>39</v>
      </c>
      <c r="S8" s="8" t="s">
        <v>73</v>
      </c>
      <c r="T8" s="8" t="s">
        <v>74</v>
      </c>
      <c r="U8" s="2" t="s">
        <v>5</v>
      </c>
      <c r="V8" s="66" t="s">
        <v>16</v>
      </c>
      <c r="W8" s="8" t="s">
        <v>95</v>
      </c>
      <c r="X8" s="8" t="s">
        <v>38</v>
      </c>
      <c r="Y8" s="8" t="s">
        <v>40</v>
      </c>
      <c r="Z8" s="8" t="s">
        <v>39</v>
      </c>
      <c r="AA8" s="8" t="s">
        <v>73</v>
      </c>
      <c r="AB8" s="8" t="s">
        <v>74</v>
      </c>
      <c r="AC8" s="2" t="s">
        <v>5</v>
      </c>
      <c r="AD8" s="66" t="s">
        <v>16</v>
      </c>
      <c r="AE8" s="8" t="s">
        <v>95</v>
      </c>
      <c r="AF8" s="8" t="s">
        <v>38</v>
      </c>
      <c r="AG8" s="8" t="s">
        <v>36</v>
      </c>
      <c r="AH8" s="8" t="s">
        <v>39</v>
      </c>
      <c r="AI8" s="8" t="s">
        <v>73</v>
      </c>
      <c r="AJ8" s="8" t="s">
        <v>74</v>
      </c>
      <c r="AK8" s="2" t="s">
        <v>5</v>
      </c>
      <c r="AL8" s="66" t="s">
        <v>16</v>
      </c>
      <c r="AM8" s="8" t="s">
        <v>95</v>
      </c>
      <c r="AN8" s="8" t="s">
        <v>38</v>
      </c>
      <c r="AO8" s="8" t="s">
        <v>36</v>
      </c>
      <c r="AP8" s="8" t="s">
        <v>39</v>
      </c>
      <c r="AQ8" s="8" t="s">
        <v>73</v>
      </c>
      <c r="AR8" s="8" t="s">
        <v>74</v>
      </c>
      <c r="AS8" s="2" t="s">
        <v>5</v>
      </c>
      <c r="AT8" s="66" t="s">
        <v>16</v>
      </c>
      <c r="AU8" s="8" t="s">
        <v>95</v>
      </c>
      <c r="AV8" s="8" t="s">
        <v>38</v>
      </c>
      <c r="AW8" s="8" t="s">
        <v>36</v>
      </c>
      <c r="AX8" s="8" t="s">
        <v>39</v>
      </c>
      <c r="AY8" s="8" t="s">
        <v>73</v>
      </c>
      <c r="AZ8" s="8" t="s">
        <v>74</v>
      </c>
      <c r="BA8" s="2" t="s">
        <v>5</v>
      </c>
      <c r="BB8" s="2" t="s">
        <v>16</v>
      </c>
      <c r="BC8" s="78" t="s">
        <v>23</v>
      </c>
      <c r="BD8" s="34" t="s">
        <v>4</v>
      </c>
      <c r="BE8" s="36" t="s">
        <v>23</v>
      </c>
      <c r="BF8" s="36" t="s">
        <v>23</v>
      </c>
      <c r="BG8" s="34" t="s">
        <v>4</v>
      </c>
      <c r="BH8" s="34" t="s">
        <v>4</v>
      </c>
      <c r="BI8" s="34" t="s">
        <v>23</v>
      </c>
      <c r="BJ8" s="34" t="s">
        <v>4</v>
      </c>
      <c r="BK8" s="34" t="s">
        <v>17</v>
      </c>
      <c r="BL8" s="34" t="s">
        <v>18</v>
      </c>
      <c r="BM8" s="34"/>
      <c r="BN8" s="2" t="s">
        <v>6</v>
      </c>
    </row>
  </sheetData>
  <sheetProtection sheet="1" objects="1" scenarios="1"/>
  <mergeCells count="32">
    <mergeCell ref="A1:BN1"/>
    <mergeCell ref="A3:B3"/>
    <mergeCell ref="C3:E3"/>
    <mergeCell ref="F3:N3"/>
    <mergeCell ref="O3:V3"/>
    <mergeCell ref="W3:BB5"/>
    <mergeCell ref="BC3:BK3"/>
    <mergeCell ref="BN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dataValidations count="14">
    <dataValidation operator="lessThanOrEqual" allowBlank="1" showInputMessage="1" showErrorMessage="1" error="De waarde is maximaal 200" sqref="AM1:AM2 AU1:AU2 AE1:AE2 AM8:AM65536 AE8:AE65536 AU8:AU65536" xr:uid="{00000000-0002-0000-0800-000000000000}"/>
    <dataValidation operator="lessThanOrEqual" allowBlank="1" showInputMessage="1" showErrorMessage="1" sqref="W1:W3 W8:W65536" xr:uid="{00000000-0002-0000-0800-000001000000}"/>
    <dataValidation type="whole" operator="lessThan" allowBlank="1" showInputMessage="1" showErrorMessage="1" sqref="O3" xr:uid="{00000000-0002-0000-0800-000002000000}">
      <formula1>99</formula1>
    </dataValidation>
    <dataValidation type="whole" operator="lessThanOrEqual" allowBlank="1" showInputMessage="1" showErrorMessage="1" sqref="O5" xr:uid="{00000000-0002-0000-0800-000003000000}">
      <formula1>999</formula1>
    </dataValidation>
    <dataValidation type="whole" operator="lessThanOrEqual" allowBlank="1" showInputMessage="1" showErrorMessage="1" error="De waarde is maximaal 200" sqref="AN2:AO2 AV2:AW2 AF2:AG2 AN8:AO65536 AF8:AG65536 AV8:AW65536" xr:uid="{00000000-0002-0000-0800-000004000000}">
      <formula1>340</formula1>
    </dataValidation>
    <dataValidation type="whole" operator="lessThan" allowBlank="1" showInputMessage="1" showErrorMessage="1" sqref="U2 U8:U65536" xr:uid="{00000000-0002-0000-0800-000005000000}">
      <formula1>999</formula1>
    </dataValidation>
    <dataValidation type="whole" operator="lessThanOrEqual" allowBlank="1" showInputMessage="1" showErrorMessage="1" sqref="X8:Z65536 X2:Z2 P2:Q2 P8:Q65536" xr:uid="{00000000-0002-0000-0800-000006000000}">
      <formula1>340</formula1>
    </dataValidation>
    <dataValidation type="whole" operator="lessThan" allowBlank="1" showInputMessage="1" showErrorMessage="1" sqref="BL6:BM6" xr:uid="{00000000-0002-0000-0800-000007000000}">
      <formula1>340</formula1>
    </dataValidation>
    <dataValidation type="whole" operator="lessThan" allowBlank="1" showInputMessage="1" showErrorMessage="1" sqref="BL5:BM5" xr:uid="{00000000-0002-0000-0800-000008000000}">
      <formula1>9</formula1>
    </dataValidation>
    <dataValidation type="whole" allowBlank="1" showInputMessage="1" showErrorMessage="1" sqref="BL4:BM4" xr:uid="{00000000-0002-0000-0800-000009000000}">
      <formula1>1</formula1>
      <formula2>2</formula2>
    </dataValidation>
    <dataValidation type="whole" allowBlank="1" showInputMessage="1" showErrorMessage="1" sqref="BL3:BM3 O4" xr:uid="{00000000-0002-0000-0800-00000A000000}">
      <formula1>1</formula1>
      <formula2>4</formula2>
    </dataValidation>
    <dataValidation operator="lessThan" allowBlank="1" showInputMessage="1" showErrorMessage="1" error="De waarde is maximaal 500" sqref="R8:T8 AA8:AB8 AI8:AJ8 AQ8:AR8 AY8:AZ8 H8:L8" xr:uid="{00000000-0002-0000-0800-00000B000000}"/>
    <dataValidation type="whole" operator="lessThan" allowBlank="1" showInputMessage="1" showErrorMessage="1" error="De waarde is maximaal 200" sqref="BB2 AL2 AT2 AL8:AL65536 AT8:AT65536 BB8:BB65536 V8:V65536 N8:N65536 AD8:AD65536" xr:uid="{00000000-0002-0000-0800-00000C000000}">
      <formula1>200</formula1>
    </dataValidation>
    <dataValidation type="whole" operator="lessThan" allowBlank="1" showInputMessage="1" showErrorMessage="1" error="De waarde is maximaal 500" sqref="H9:L65536 R9:T65536 AP9:AR65536 AX9:AZ65536 AA9:AB65536 AH9:AJ65536" xr:uid="{00000000-0002-0000-0800-00000D000000}">
      <formula1>500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4369"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314370"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14371"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314372"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314373"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314374" r:id="rId9" name="Button 6">
              <controlPr defaultSize="0" print="0" autoFill="0" autoPict="0" macro="[0]!verbergen">
                <anchor moveWithCells="1" sizeWithCells="1">
                  <from>
                    <xdr:col>65</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314375"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14376"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314377"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314378" r:id="rId13" name="Button 10">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314379" r:id="rId14" name="Button 11">
              <controlPr defaultSize="0" print="0" autoFill="0" autoPict="0" macro="[0]!Sort_Totaal_Punten">
                <anchor moveWithCells="1" sizeWithCells="1">
                  <from>
                    <xdr:col>61</xdr:col>
                    <xdr:colOff>9525</xdr:colOff>
                    <xdr:row>7</xdr:row>
                    <xdr:rowOff>28575</xdr:rowOff>
                  </from>
                  <to>
                    <xdr:col>61</xdr:col>
                    <xdr:colOff>381000</xdr:colOff>
                    <xdr:row>8</xdr:row>
                    <xdr:rowOff>0</xdr:rowOff>
                  </to>
                </anchor>
              </controlPr>
            </control>
          </mc:Choice>
        </mc:AlternateContent>
        <mc:AlternateContent xmlns:mc="http://schemas.openxmlformats.org/markup-compatibility/2006">
          <mc:Choice Requires="x14">
            <control shapeId="314380" r:id="rId15" name="Button 12">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314381" r:id="rId16" name="Button 13">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314382" r:id="rId17" name="Button 14">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314383" r:id="rId18" name="Button 15">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314384" r:id="rId19" name="Button 16">
              <controlPr defaultSize="0" print="0" autoFill="0" autoPict="0" macro="[0]!Kopieren">
                <anchor moveWithCells="1" sizeWithCells="1">
                  <from>
                    <xdr:col>2</xdr:col>
                    <xdr:colOff>657225</xdr:colOff>
                    <xdr:row>5</xdr:row>
                    <xdr:rowOff>0</xdr:rowOff>
                  </from>
                  <to>
                    <xdr:col>5</xdr:col>
                    <xdr:colOff>0</xdr:colOff>
                    <xdr:row>6</xdr:row>
                    <xdr:rowOff>152400</xdr:rowOff>
                  </to>
                </anchor>
              </controlPr>
            </control>
          </mc:Choice>
        </mc:AlternateContent>
        <mc:AlternateContent xmlns:mc="http://schemas.openxmlformats.org/markup-compatibility/2006">
          <mc:Choice Requires="x14">
            <control shapeId="314385" r:id="rId20" name="Button 17">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314386" r:id="rId21" name="Button 18">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314387" r:id="rId22" name="Button 19">
              <controlPr defaultSize="0" print="0" autoFill="0" autoPict="0" macro="[0]!Verberg_Ex_Aequo_3">
                <anchor moveWithCells="1" sizeWithCells="1">
                  <from>
                    <xdr:col>26</xdr:col>
                    <xdr:colOff>19050</xdr:colOff>
                    <xdr:row>7</xdr:row>
                    <xdr:rowOff>9525</xdr:rowOff>
                  </from>
                  <to>
                    <xdr:col>27</xdr:col>
                    <xdr:colOff>190500</xdr:colOff>
                    <xdr:row>8</xdr:row>
                    <xdr:rowOff>0</xdr:rowOff>
                  </to>
                </anchor>
              </controlPr>
            </control>
          </mc:Choice>
        </mc:AlternateContent>
        <mc:AlternateContent xmlns:mc="http://schemas.openxmlformats.org/markup-compatibility/2006">
          <mc:Choice Requires="x14">
            <control shapeId="314388" r:id="rId23" name="Button 20">
              <controlPr defaultSize="0" print="0" autoFill="0" autoPict="0" macro="[0]!Verberg_Ex_Aequo_4">
                <anchor moveWithCells="1" sizeWithCells="1">
                  <from>
                    <xdr:col>30</xdr:col>
                    <xdr:colOff>0</xdr:colOff>
                    <xdr:row>7</xdr:row>
                    <xdr:rowOff>9525</xdr:rowOff>
                  </from>
                  <to>
                    <xdr:col>35</xdr:col>
                    <xdr:colOff>190500</xdr:colOff>
                    <xdr:row>8</xdr:row>
                    <xdr:rowOff>0</xdr:rowOff>
                  </to>
                </anchor>
              </controlPr>
            </control>
          </mc:Choice>
        </mc:AlternateContent>
        <mc:AlternateContent xmlns:mc="http://schemas.openxmlformats.org/markup-compatibility/2006">
          <mc:Choice Requires="x14">
            <control shapeId="314389" r:id="rId24" name="Button 21">
              <controlPr defaultSize="0" print="0" autoFill="0" autoPict="0" macro="[0]!Verberg_Ex_Aequo_5">
                <anchor moveWithCells="1" sizeWithCells="1">
                  <from>
                    <xdr:col>38</xdr:col>
                    <xdr:colOff>0</xdr:colOff>
                    <xdr:row>7</xdr:row>
                    <xdr:rowOff>9525</xdr:rowOff>
                  </from>
                  <to>
                    <xdr:col>43</xdr:col>
                    <xdr:colOff>190500</xdr:colOff>
                    <xdr:row>8</xdr:row>
                    <xdr:rowOff>0</xdr:rowOff>
                  </to>
                </anchor>
              </controlPr>
            </control>
          </mc:Choice>
        </mc:AlternateContent>
        <mc:AlternateContent xmlns:mc="http://schemas.openxmlformats.org/markup-compatibility/2006">
          <mc:Choice Requires="x14">
            <control shapeId="314390" r:id="rId25" name="Button 22">
              <controlPr defaultSize="0" print="0" autoFill="0" autoPict="0" macro="[0]!Verberg_Ex_Aequo_6">
                <anchor moveWithCells="1" sizeWithCells="1">
                  <from>
                    <xdr:col>46</xdr:col>
                    <xdr:colOff>0</xdr:colOff>
                    <xdr:row>7</xdr:row>
                    <xdr:rowOff>9525</xdr:rowOff>
                  </from>
                  <to>
                    <xdr:col>51</xdr:col>
                    <xdr:colOff>190500</xdr:colOff>
                    <xdr:row>8</xdr:row>
                    <xdr:rowOff>0</xdr:rowOff>
                  </to>
                </anchor>
              </controlPr>
            </control>
          </mc:Choice>
        </mc:AlternateContent>
        <mc:AlternateContent xmlns:mc="http://schemas.openxmlformats.org/markup-compatibility/2006">
          <mc:Choice Requires="x14">
            <control shapeId="314391" r:id="rId26" name="Button 23">
              <controlPr defaultSize="0" print="0" autoFill="0" autoPict="0" macro="[0]!Sort_Pl_Punten_4">
                <anchor moveWithCells="1" sizeWithCells="1">
                  <from>
                    <xdr:col>30</xdr:col>
                    <xdr:colOff>0</xdr:colOff>
                    <xdr:row>7</xdr:row>
                    <xdr:rowOff>28575</xdr:rowOff>
                  </from>
                  <to>
                    <xdr:col>38</xdr:col>
                    <xdr:colOff>0</xdr:colOff>
                    <xdr:row>8</xdr:row>
                    <xdr:rowOff>0</xdr:rowOff>
                  </to>
                </anchor>
              </controlPr>
            </control>
          </mc:Choice>
        </mc:AlternateContent>
        <mc:AlternateContent xmlns:mc="http://schemas.openxmlformats.org/markup-compatibility/2006">
          <mc:Choice Requires="x14">
            <control shapeId="314392" r:id="rId27" name="Button 24">
              <controlPr defaultSize="0" print="0" autoFill="0" autoPict="0" macro="[0]!Sort_Pl_Punten_5">
                <anchor moveWithCells="1" sizeWithCells="1">
                  <from>
                    <xdr:col>38</xdr:col>
                    <xdr:colOff>0</xdr:colOff>
                    <xdr:row>7</xdr:row>
                    <xdr:rowOff>28575</xdr:rowOff>
                  </from>
                  <to>
                    <xdr:col>46</xdr:col>
                    <xdr:colOff>0</xdr:colOff>
                    <xdr:row>8</xdr:row>
                    <xdr:rowOff>0</xdr:rowOff>
                  </to>
                </anchor>
              </controlPr>
            </control>
          </mc:Choice>
        </mc:AlternateContent>
        <mc:AlternateContent xmlns:mc="http://schemas.openxmlformats.org/markup-compatibility/2006">
          <mc:Choice Requires="x14">
            <control shapeId="314393" r:id="rId28" name="Button 25">
              <controlPr defaultSize="0" print="0" autoFill="0" autoPict="0" macro="[0]!Sort_Pl_Punten_6">
                <anchor moveWithCells="1" sizeWithCells="1">
                  <from>
                    <xdr:col>46</xdr:col>
                    <xdr:colOff>0</xdr:colOff>
                    <xdr:row>7</xdr:row>
                    <xdr:rowOff>28575</xdr:rowOff>
                  </from>
                  <to>
                    <xdr:col>46</xdr:col>
                    <xdr:colOff>0</xdr:colOff>
                    <xdr:row>8</xdr:row>
                    <xdr:rowOff>0</xdr:rowOff>
                  </to>
                </anchor>
              </controlPr>
            </control>
          </mc:Choice>
        </mc:AlternateContent>
      </controls>
    </mc:Choice>
  </mc:AlternateContent>
</worksheet>
</file>

<file path=docMetadata/LabelInfo.xml><?xml version="1.0" encoding="utf-8"?>
<clbl:labelList xmlns:clbl="http://schemas.microsoft.com/office/2020/mipLabelMetadata">
  <clbl:label id="{585bda71-88ce-428b-9832-95eaa3dce989}" enabled="0" method="" siteId="{585bda71-88ce-428b-9832-95eaa3dce989}"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17</vt:i4>
      </vt:variant>
      <vt:variant>
        <vt:lpstr>Benoemde bereiken</vt:lpstr>
      </vt:variant>
      <vt:variant>
        <vt:i4>3</vt:i4>
      </vt:variant>
    </vt:vector>
  </HeadingPairs>
  <TitlesOfParts>
    <vt:vector size="20" baseType="lpstr">
      <vt:lpstr>Informatie</vt:lpstr>
      <vt:lpstr>BB</vt:lpstr>
      <vt:lpstr>B</vt:lpstr>
      <vt:lpstr>L1</vt:lpstr>
      <vt:lpstr>L2</vt:lpstr>
      <vt:lpstr>L1 - L2</vt:lpstr>
      <vt:lpstr>M1</vt:lpstr>
      <vt:lpstr>M2</vt:lpstr>
      <vt:lpstr>M1 - M2</vt:lpstr>
      <vt:lpstr>Z1</vt:lpstr>
      <vt:lpstr>Z2</vt:lpstr>
      <vt:lpstr>ZZL</vt:lpstr>
      <vt:lpstr>Z1 - Z2</vt:lpstr>
      <vt:lpstr>Kampioenen</vt:lpstr>
      <vt:lpstr>Diversen</vt:lpstr>
      <vt:lpstr>Instellingen</vt:lpstr>
      <vt:lpstr>Afvaardiging</vt:lpstr>
      <vt:lpstr>Afvaardiging!Afdruktitels</vt:lpstr>
      <vt:lpstr>Diversen!Afdruktitels</vt:lpstr>
      <vt:lpstr>Kampioenen!Afdruktitels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Wim</dc:creator>
  <cp:lastModifiedBy>Laura Born</cp:lastModifiedBy>
  <cp:lastPrinted>2018-09-17T09:34:40Z</cp:lastPrinted>
  <dcterms:created xsi:type="dcterms:W3CDTF">2007-03-07T12:54:43Z</dcterms:created>
  <dcterms:modified xsi:type="dcterms:W3CDTF">2025-05-11T19:37:25Z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