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3.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4.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drawings/drawing5.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6.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drawings/drawing7.xml" ContentType="application/vnd.openxmlformats-officedocument.drawing+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drawings/drawing8.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drawings/drawing9.xml" ContentType="application/vnd.openxmlformats-officedocument.drawing+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drawings/drawing10.xml" ContentType="application/vnd.openxmlformats-officedocument.drawing+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drawings/drawing11.xml" ContentType="application/vnd.openxmlformats-officedocument.drawing+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drawings/drawing12.xml" ContentType="application/vnd.openxmlformats-officedocument.drawing+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drawings/drawing13.xml" ContentType="application/vnd.openxmlformats-officedocument.drawing+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drawings/drawing14.xml" ContentType="application/vnd.openxmlformats-officedocument.drawing+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drawings/drawing15.xml" ContentType="application/vnd.openxmlformats-officedocument.drawing+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drawings/drawing16.xml" ContentType="application/vnd.openxmlformats-officedocument.drawing+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drawings/drawing17.xml" ContentType="application/vnd.openxmlformats-officedocument.drawing+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drawings/drawing18.xml" ContentType="application/vnd.openxmlformats-officedocument.drawing+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drawings/drawing19.xml" ContentType="application/vnd.openxmlformats-officedocument.drawing+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drawings/drawing20.xml" ContentType="application/vnd.openxmlformats-officedocument.drawing+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drawings/drawing21.xml" ContentType="application/vnd.openxmlformats-officedocument.drawing+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drawings/drawing22.xml" ContentType="application/vnd.openxmlformats-officedocument.drawing+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drawings/drawing23.xml" ContentType="application/vnd.openxmlformats-officedocument.drawing+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drawings/drawing24.xml" ContentType="application/vnd.openxmlformats-officedocument.drawing+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drawings/drawing25.xml" ContentType="application/vnd.openxmlformats-officedocument.drawing+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drawings/drawing26.xml" ContentType="application/vnd.openxmlformats-officedocument.drawing+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drawings/drawing27.xml" ContentType="application/vnd.openxmlformats-officedocument.drawing+xml"/>
  <Override PartName="/xl/ctrlProps/ctrlProp633.xml" ContentType="application/vnd.ms-excel.controlproperties+xml"/>
  <Override PartName="/xl/drawings/drawing28.xml" ContentType="application/vnd.openxmlformats-officedocument.drawing+xml"/>
  <Override PartName="/xl/ctrlProps/ctrlProp634.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https://myhavi-my.sharepoint.com/personal/laura_born_havi_com/Documents/PPSV Bussloo/Kring Berkel IJssel/Indoor 2025-2026/Selectiebestanden/Uitslagen website/"/>
    </mc:Choice>
  </mc:AlternateContent>
  <xr:revisionPtr revIDLastSave="15" documentId="8_{7CA561D5-892E-4C65-B4FC-26B709BF3A41}" xr6:coauthVersionLast="47" xr6:coauthVersionMax="47" xr10:uidLastSave="{2B3B56E5-0272-447A-BD59-AE8DB795ED07}"/>
  <bookViews>
    <workbookView xWindow="-110" yWindow="-110" windowWidth="19420" windowHeight="10300" tabRatio="844" firstSheet="16" activeTab="28" xr2:uid="{00000000-000D-0000-FFFF-FFFF00000000}"/>
  </bookViews>
  <sheets>
    <sheet name="Informatie" sheetId="162" r:id="rId1"/>
    <sheet name="BB (AB)" sheetId="217" state="hidden" r:id="rId2"/>
    <sheet name="BB (C)" sheetId="218" state="hidden" r:id="rId3"/>
    <sheet name="BB (DE)" sheetId="201" state="hidden" r:id="rId4"/>
    <sheet name="B (AB)" sheetId="219" r:id="rId5"/>
    <sheet name="B (C)" sheetId="220" r:id="rId6"/>
    <sheet name="B (DE)" sheetId="221" r:id="rId7"/>
    <sheet name="L1 (AB)" sheetId="222" r:id="rId8"/>
    <sheet name="L1 - L2 (AB)" sheetId="223" state="hidden" r:id="rId9"/>
    <sheet name="L1 (C)" sheetId="224" r:id="rId10"/>
    <sheet name="L1 (DE)" sheetId="225" r:id="rId11"/>
    <sheet name="L2 (AB)" sheetId="226" r:id="rId12"/>
    <sheet name="L2 (C)" sheetId="227" r:id="rId13"/>
    <sheet name="L2 (DE)" sheetId="228" r:id="rId14"/>
    <sheet name="L1 - L2" sheetId="151" state="hidden" r:id="rId15"/>
    <sheet name="M1 - M2 (AB)" sheetId="229" r:id="rId16"/>
    <sheet name="M1 - M2 (C)" sheetId="230" r:id="rId17"/>
    <sheet name="M1 (DE)" sheetId="231" r:id="rId18"/>
    <sheet name="M2 (DE)" sheetId="232" r:id="rId19"/>
    <sheet name="M1 - M2" sheetId="237" state="hidden" r:id="rId20"/>
    <sheet name="Z1 - Z2 (C)" sheetId="233" r:id="rId21"/>
    <sheet name="Z1 (DE)" sheetId="234" r:id="rId22"/>
    <sheet name="Z2 (DE)" sheetId="235" r:id="rId23"/>
    <sheet name="Z1 - Z2 (CDE)" sheetId="236" state="hidden" r:id="rId24"/>
    <sheet name="Z1 - Z2" sheetId="238" state="hidden" r:id="rId25"/>
    <sheet name="Kampioenen" sheetId="59" r:id="rId26"/>
    <sheet name="Diversen" sheetId="123" r:id="rId27"/>
    <sheet name="Instellingen" sheetId="79" r:id="rId28"/>
    <sheet name="Afvaardiging" sheetId="5" r:id="rId29"/>
  </sheets>
  <definedNames>
    <definedName name="_xlnm.Print_Titles" localSheetId="28">Afvaardiging!$3:$4</definedName>
    <definedName name="_xlnm.Print_Titles" localSheetId="26">Diversen!$8:$8</definedName>
    <definedName name="_xlnm.Print_Titles" localSheetId="25">Kampioenen!$4:$4</definedName>
    <definedName name="Dressuur" localSheetId="26">Diversen!#REF!</definedName>
    <definedName name="Dressuur_1" localSheetId="26">Diversen!#REF!</definedName>
    <definedName name="Dressuur_10" localSheetId="26">Diversen!#REF!</definedName>
    <definedName name="Dressuur_11" localSheetId="26">Diversen!#REF!</definedName>
    <definedName name="Dressuur_12" localSheetId="26">Diversen!#REF!</definedName>
    <definedName name="Dressuur_14" localSheetId="26">Diversen!#REF!</definedName>
    <definedName name="Dressuur_15" localSheetId="26">Diversen!#REF!</definedName>
    <definedName name="Dressuur_16" localSheetId="26">Diversen!#REF!</definedName>
    <definedName name="Dressuur_17" localSheetId="26">Diversen!#REF!</definedName>
    <definedName name="Dressuur_18" localSheetId="26">Diversen!#REF!</definedName>
    <definedName name="Dressuur_19" localSheetId="26">Diversen!#REF!</definedName>
    <definedName name="Dressuur_2" localSheetId="26">Diversen!#REF!</definedName>
    <definedName name="Dressuur_20" localSheetId="26">Diversen!#REF!</definedName>
    <definedName name="Dressuur_3" localSheetId="26">Diversen!#REF!</definedName>
    <definedName name="Dressuur_4" localSheetId="26">Diversen!#REF!</definedName>
    <definedName name="Dressuur_5" localSheetId="26">Diversen!#REF!</definedName>
    <definedName name="Dressuur_6" localSheetId="26">Diversen!#REF!</definedName>
    <definedName name="Dressuur_7" localSheetId="26">Diversen!#REF!</definedName>
    <definedName name="Dressuur_8" localSheetId="26">Diversen!#REF!</definedName>
    <definedName name="Dressuur_9" localSheetId="26">Diversen!#REF!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C11" i="231" l="1"/>
  <c r="BI11" i="231" s="1"/>
  <c r="BC10" i="231"/>
  <c r="BI10" i="231" s="1"/>
  <c r="BC9" i="231"/>
  <c r="BI9" i="231" s="1"/>
  <c r="R11" i="231"/>
  <c r="R10" i="231"/>
  <c r="R9" i="231"/>
  <c r="J11" i="231"/>
  <c r="J10" i="231"/>
  <c r="J9" i="231"/>
  <c r="BC13" i="228"/>
  <c r="BI13" i="228" s="1"/>
  <c r="BC12" i="228"/>
  <c r="BI12" i="228" s="1"/>
  <c r="BC11" i="228"/>
  <c r="BI11" i="228" s="1"/>
  <c r="BC10" i="228"/>
  <c r="BI10" i="228" s="1"/>
  <c r="BC9" i="228"/>
  <c r="BI9" i="228" s="1"/>
  <c r="R13" i="228"/>
  <c r="R12" i="228"/>
  <c r="R11" i="228"/>
  <c r="R10" i="228"/>
  <c r="R9" i="228"/>
  <c r="J13" i="228"/>
  <c r="J12" i="228"/>
  <c r="BD12" i="228" s="1"/>
  <c r="BJ12" i="228" s="1"/>
  <c r="J11" i="228"/>
  <c r="J10" i="228"/>
  <c r="J9" i="228"/>
  <c r="BC20" i="225"/>
  <c r="BI20" i="225" s="1"/>
  <c r="BC18" i="225"/>
  <c r="BI18" i="225" s="1"/>
  <c r="BC16" i="225"/>
  <c r="BI16" i="225" s="1"/>
  <c r="BC14" i="225"/>
  <c r="BI14" i="225" s="1"/>
  <c r="BC17" i="225"/>
  <c r="BI17" i="225" s="1"/>
  <c r="BC15" i="225"/>
  <c r="BI15" i="225" s="1"/>
  <c r="BC19" i="225"/>
  <c r="BI19" i="225" s="1"/>
  <c r="BC12" i="225"/>
  <c r="BI12" i="225" s="1"/>
  <c r="BC13" i="225"/>
  <c r="BI13" i="225" s="1"/>
  <c r="BC11" i="225"/>
  <c r="BI11" i="225" s="1"/>
  <c r="BC10" i="225"/>
  <c r="BI10" i="225" s="1"/>
  <c r="BC9" i="225"/>
  <c r="BI9" i="225" s="1"/>
  <c r="R20" i="225"/>
  <c r="R18" i="225"/>
  <c r="R16" i="225"/>
  <c r="R14" i="225"/>
  <c r="R17" i="225"/>
  <c r="R15" i="225"/>
  <c r="R19" i="225"/>
  <c r="R12" i="225"/>
  <c r="R13" i="225"/>
  <c r="R11" i="225"/>
  <c r="R10" i="225"/>
  <c r="R9" i="225"/>
  <c r="J20" i="225"/>
  <c r="J18" i="225"/>
  <c r="J16" i="225"/>
  <c r="J14" i="225"/>
  <c r="J17" i="225"/>
  <c r="J15" i="225"/>
  <c r="J19" i="225"/>
  <c r="J12" i="225"/>
  <c r="J13" i="225"/>
  <c r="BD13" i="225" s="1"/>
  <c r="BJ13" i="225" s="1"/>
  <c r="J11" i="225"/>
  <c r="J10" i="225"/>
  <c r="J9" i="225"/>
  <c r="BC10" i="224"/>
  <c r="BI10" i="224" s="1"/>
  <c r="BC9" i="224"/>
  <c r="BI9" i="224" s="1"/>
  <c r="R10" i="224"/>
  <c r="R9" i="224"/>
  <c r="J10" i="224"/>
  <c r="J9" i="224"/>
  <c r="BC10" i="222"/>
  <c r="BI10" i="222" s="1"/>
  <c r="BC9" i="222"/>
  <c r="BI9" i="222" s="1"/>
  <c r="R10" i="222"/>
  <c r="R9" i="222"/>
  <c r="J10" i="222"/>
  <c r="J9" i="222"/>
  <c r="BC26" i="221"/>
  <c r="BI26" i="221" s="1"/>
  <c r="BC25" i="221"/>
  <c r="BI25" i="221" s="1"/>
  <c r="BC23" i="221"/>
  <c r="BI23" i="221" s="1"/>
  <c r="BC22" i="221"/>
  <c r="BI22" i="221" s="1"/>
  <c r="BC27" i="221"/>
  <c r="BI27" i="221" s="1"/>
  <c r="BC20" i="221"/>
  <c r="BI20" i="221" s="1"/>
  <c r="BC24" i="221"/>
  <c r="BI24" i="221" s="1"/>
  <c r="BC19" i="221"/>
  <c r="BI19" i="221" s="1"/>
  <c r="BC18" i="221"/>
  <c r="BI18" i="221" s="1"/>
  <c r="BC17" i="221"/>
  <c r="BI17" i="221" s="1"/>
  <c r="BC15" i="221"/>
  <c r="BI15" i="221" s="1"/>
  <c r="BC21" i="221"/>
  <c r="BI21" i="221" s="1"/>
  <c r="BC13" i="221"/>
  <c r="BI13" i="221" s="1"/>
  <c r="BC16" i="221"/>
  <c r="BI16" i="221" s="1"/>
  <c r="BC12" i="221"/>
  <c r="BI12" i="221" s="1"/>
  <c r="BC10" i="221"/>
  <c r="BI10" i="221" s="1"/>
  <c r="BC9" i="221"/>
  <c r="BI9" i="221" s="1"/>
  <c r="BC14" i="221"/>
  <c r="BI14" i="221" s="1"/>
  <c r="BC11" i="221"/>
  <c r="BI11" i="221" s="1"/>
  <c r="R26" i="221"/>
  <c r="R25" i="221"/>
  <c r="R23" i="221"/>
  <c r="R22" i="221"/>
  <c r="R27" i="221"/>
  <c r="R20" i="221"/>
  <c r="R24" i="221"/>
  <c r="R19" i="221"/>
  <c r="R18" i="221"/>
  <c r="R17" i="221"/>
  <c r="R15" i="221"/>
  <c r="R21" i="221"/>
  <c r="R13" i="221"/>
  <c r="R16" i="221"/>
  <c r="R12" i="221"/>
  <c r="R10" i="221"/>
  <c r="R9" i="221"/>
  <c r="R14" i="221"/>
  <c r="R11" i="221"/>
  <c r="J26" i="221"/>
  <c r="J25" i="221"/>
  <c r="J23" i="221"/>
  <c r="J22" i="221"/>
  <c r="J27" i="221"/>
  <c r="J20" i="221"/>
  <c r="J24" i="221"/>
  <c r="J19" i="221"/>
  <c r="J18" i="221"/>
  <c r="J17" i="221"/>
  <c r="J15" i="221"/>
  <c r="J21" i="221"/>
  <c r="J13" i="221"/>
  <c r="J16" i="221"/>
  <c r="J12" i="221"/>
  <c r="J10" i="221"/>
  <c r="J9" i="221"/>
  <c r="J14" i="221"/>
  <c r="J11" i="221"/>
  <c r="BC12" i="220"/>
  <c r="BI12" i="220" s="1"/>
  <c r="BC11" i="220"/>
  <c r="BI11" i="220" s="1"/>
  <c r="BC9" i="220"/>
  <c r="BI9" i="220" s="1"/>
  <c r="BC10" i="220"/>
  <c r="BI10" i="220" s="1"/>
  <c r="R12" i="220"/>
  <c r="R11" i="220"/>
  <c r="R9" i="220"/>
  <c r="R10" i="220"/>
  <c r="J12" i="220"/>
  <c r="J11" i="220"/>
  <c r="J9" i="220"/>
  <c r="BD9" i="220" s="1"/>
  <c r="BJ9" i="220" s="1"/>
  <c r="J10" i="220"/>
  <c r="BD10" i="220" s="1"/>
  <c r="BJ10" i="220" s="1"/>
  <c r="BC12" i="219"/>
  <c r="BI12" i="219" s="1"/>
  <c r="BC11" i="219"/>
  <c r="BI11" i="219" s="1"/>
  <c r="BC10" i="219"/>
  <c r="BI10" i="219" s="1"/>
  <c r="BC13" i="219"/>
  <c r="BI13" i="219" s="1"/>
  <c r="BC9" i="219"/>
  <c r="BI9" i="219" s="1"/>
  <c r="R12" i="219"/>
  <c r="R11" i="219"/>
  <c r="R10" i="219"/>
  <c r="R13" i="219"/>
  <c r="R9" i="219"/>
  <c r="J12" i="219"/>
  <c r="J11" i="219"/>
  <c r="J10" i="219"/>
  <c r="J13" i="219"/>
  <c r="J9" i="219"/>
  <c r="Z19" i="225"/>
  <c r="Z17" i="225"/>
  <c r="Z18" i="225"/>
  <c r="Z15" i="225"/>
  <c r="Z13" i="225"/>
  <c r="Z20" i="225"/>
  <c r="Z16" i="225"/>
  <c r="Z14" i="225"/>
  <c r="Z11" i="225"/>
  <c r="Z12" i="225"/>
  <c r="Z10" i="225"/>
  <c r="Z9" i="225"/>
  <c r="Z10" i="222"/>
  <c r="Z9" i="222"/>
  <c r="Z10" i="224"/>
  <c r="Z9" i="224"/>
  <c r="Z27" i="221"/>
  <c r="Z24" i="221"/>
  <c r="Z21" i="221"/>
  <c r="Z26" i="221"/>
  <c r="Z25" i="221"/>
  <c r="Z19" i="221"/>
  <c r="Z16" i="221"/>
  <c r="Z14" i="221"/>
  <c r="Z18" i="221"/>
  <c r="Z17" i="221"/>
  <c r="Z23" i="221"/>
  <c r="Z22" i="221"/>
  <c r="Z11" i="221"/>
  <c r="Z20" i="221"/>
  <c r="Z15" i="221"/>
  <c r="Z13" i="221"/>
  <c r="Z12" i="221"/>
  <c r="Z10" i="221"/>
  <c r="Z9" i="221"/>
  <c r="Z13" i="219"/>
  <c r="Z12" i="219"/>
  <c r="Z10" i="219"/>
  <c r="Z11" i="219"/>
  <c r="Z9" i="219"/>
  <c r="Z11" i="220"/>
  <c r="Z10" i="220"/>
  <c r="Z12" i="220"/>
  <c r="Z9" i="220"/>
  <c r="Z11" i="231"/>
  <c r="Z9" i="231"/>
  <c r="Z10" i="231"/>
  <c r="Z13" i="228"/>
  <c r="Z11" i="228"/>
  <c r="Z9" i="228"/>
  <c r="Z10" i="228"/>
  <c r="G6" i="219"/>
  <c r="BC9" i="227"/>
  <c r="BI9" i="227" s="1"/>
  <c r="Z9" i="227"/>
  <c r="R9" i="227"/>
  <c r="BD9" i="227" s="1"/>
  <c r="BJ9" i="227" s="1"/>
  <c r="J9" i="227"/>
  <c r="BC10" i="232"/>
  <c r="BI10" i="232" s="1"/>
  <c r="BC9" i="232"/>
  <c r="BI9" i="232" s="1"/>
  <c r="Z10" i="232"/>
  <c r="Z9" i="232"/>
  <c r="R10" i="232"/>
  <c r="R9" i="232"/>
  <c r="J10" i="232"/>
  <c r="J9" i="232"/>
  <c r="H4" i="5"/>
  <c r="G4" i="5"/>
  <c r="BD10" i="231" l="1"/>
  <c r="BJ10" i="231" s="1"/>
  <c r="BD11" i="231"/>
  <c r="BJ11" i="231" s="1"/>
  <c r="BD9" i="231"/>
  <c r="BJ9" i="231" s="1"/>
  <c r="BD13" i="228"/>
  <c r="BJ13" i="228" s="1"/>
  <c r="BD11" i="228"/>
  <c r="BJ11" i="228" s="1"/>
  <c r="BD10" i="228"/>
  <c r="BJ10" i="228" s="1"/>
  <c r="BD9" i="228"/>
  <c r="BJ9" i="228" s="1"/>
  <c r="BD18" i="225"/>
  <c r="BJ18" i="225" s="1"/>
  <c r="BD11" i="225"/>
  <c r="BJ11" i="225" s="1"/>
  <c r="BD19" i="225"/>
  <c r="BJ19" i="225" s="1"/>
  <c r="BD17" i="225"/>
  <c r="BJ17" i="225" s="1"/>
  <c r="BD20" i="225"/>
  <c r="BJ20" i="225" s="1"/>
  <c r="BD9" i="225"/>
  <c r="BJ9" i="225" s="1"/>
  <c r="BD12" i="225"/>
  <c r="BJ12" i="225" s="1"/>
  <c r="BD15" i="225"/>
  <c r="BJ15" i="225" s="1"/>
  <c r="BD14" i="225"/>
  <c r="BJ14" i="225" s="1"/>
  <c r="BD16" i="225"/>
  <c r="BJ16" i="225" s="1"/>
  <c r="BD10" i="225"/>
  <c r="BJ10" i="225" s="1"/>
  <c r="BD9" i="224"/>
  <c r="BJ9" i="224" s="1"/>
  <c r="BD10" i="224"/>
  <c r="BJ10" i="224" s="1"/>
  <c r="BD9" i="222"/>
  <c r="BJ9" i="222" s="1"/>
  <c r="BD10" i="222"/>
  <c r="BJ10" i="222" s="1"/>
  <c r="BD22" i="221"/>
  <c r="BJ22" i="221" s="1"/>
  <c r="BD24" i="221"/>
  <c r="BJ24" i="221" s="1"/>
  <c r="BD16" i="221"/>
  <c r="BJ16" i="221" s="1"/>
  <c r="BD18" i="221"/>
  <c r="BJ18" i="221" s="1"/>
  <c r="BD19" i="221"/>
  <c r="BJ19" i="221" s="1"/>
  <c r="BD11" i="221"/>
  <c r="BJ11" i="221" s="1"/>
  <c r="BD10" i="221"/>
  <c r="BJ10" i="221" s="1"/>
  <c r="BD20" i="221"/>
  <c r="BJ20" i="221" s="1"/>
  <c r="BD23" i="221"/>
  <c r="BJ23" i="221" s="1"/>
  <c r="BD12" i="221"/>
  <c r="BJ12" i="221" s="1"/>
  <c r="BD25" i="221"/>
  <c r="BJ25" i="221" s="1"/>
  <c r="BD13" i="221"/>
  <c r="BJ13" i="221" s="1"/>
  <c r="BD26" i="221"/>
  <c r="BJ26" i="221" s="1"/>
  <c r="BD21" i="221"/>
  <c r="BJ21" i="221" s="1"/>
  <c r="BD15" i="221"/>
  <c r="BJ15" i="221" s="1"/>
  <c r="BD14" i="221"/>
  <c r="BJ14" i="221" s="1"/>
  <c r="BD17" i="221"/>
  <c r="BJ17" i="221" s="1"/>
  <c r="BD9" i="221"/>
  <c r="BJ9" i="221" s="1"/>
  <c r="BD27" i="221"/>
  <c r="BJ27" i="221" s="1"/>
  <c r="BD11" i="220"/>
  <c r="BJ11" i="220" s="1"/>
  <c r="BD12" i="220"/>
  <c r="BJ12" i="220" s="1"/>
  <c r="BD12" i="219"/>
  <c r="BJ12" i="219" s="1"/>
  <c r="BD11" i="219"/>
  <c r="BJ11" i="219" s="1"/>
  <c r="BD13" i="219"/>
  <c r="BJ13" i="219" s="1"/>
  <c r="BD9" i="219"/>
  <c r="BJ9" i="219" s="1"/>
  <c r="BD10" i="219"/>
  <c r="BJ10" i="219" s="1"/>
  <c r="BD9" i="232"/>
  <c r="BJ9" i="232" s="1"/>
  <c r="BD10" i="232"/>
  <c r="BJ10" i="232" s="1"/>
  <c r="AU7" i="238"/>
  <c r="AM7" i="238"/>
  <c r="AE7" i="238"/>
  <c r="W7" i="238"/>
  <c r="O7" i="238"/>
  <c r="G7" i="238"/>
  <c r="AU6" i="238"/>
  <c r="AM6" i="238"/>
  <c r="AE6" i="238"/>
  <c r="W6" i="238"/>
  <c r="O6" i="238"/>
  <c r="G6" i="238"/>
  <c r="O5" i="238"/>
  <c r="O4" i="238"/>
  <c r="BE2" i="238" s="1"/>
  <c r="BL3" i="238"/>
  <c r="C3" i="238"/>
  <c r="BC2" i="238"/>
  <c r="AX2" i="238"/>
  <c r="AP2" i="238"/>
  <c r="AH2" i="238"/>
  <c r="Z2" i="238"/>
  <c r="R2" i="238"/>
  <c r="J2" i="238"/>
  <c r="D2" i="238"/>
  <c r="AU7" i="237"/>
  <c r="AM7" i="237"/>
  <c r="AE7" i="237"/>
  <c r="W7" i="237"/>
  <c r="O7" i="237"/>
  <c r="G7" i="237"/>
  <c r="AU6" i="237"/>
  <c r="AM6" i="237"/>
  <c r="AE6" i="237"/>
  <c r="W6" i="237"/>
  <c r="O6" i="237"/>
  <c r="G6" i="237"/>
  <c r="O5" i="237"/>
  <c r="O4" i="237"/>
  <c r="BE2" i="237" s="1"/>
  <c r="BL3" i="237"/>
  <c r="C3" i="237"/>
  <c r="BC2" i="237"/>
  <c r="AX2" i="237"/>
  <c r="AP2" i="237"/>
  <c r="AH2" i="237"/>
  <c r="Z2" i="237"/>
  <c r="R2" i="237"/>
  <c r="J2" i="237"/>
  <c r="D2" i="237"/>
  <c r="BD2" i="237" l="1"/>
  <c r="BJ2" i="237" s="1"/>
  <c r="BD2" i="238"/>
  <c r="BJ2" i="238" s="1"/>
  <c r="BF2" i="237"/>
  <c r="BI2" i="237" s="1"/>
  <c r="BF2" i="238"/>
  <c r="BI2" i="238" s="1"/>
  <c r="AU7" i="236"/>
  <c r="AM7" i="236"/>
  <c r="AE7" i="236"/>
  <c r="W7" i="236"/>
  <c r="O7" i="236"/>
  <c r="G7" i="236"/>
  <c r="AU6" i="236"/>
  <c r="AM6" i="236"/>
  <c r="AE6" i="236"/>
  <c r="W6" i="236"/>
  <c r="O6" i="236"/>
  <c r="G6" i="236"/>
  <c r="O5" i="236"/>
  <c r="O4" i="236"/>
  <c r="BF2" i="236" s="1"/>
  <c r="BL3" i="236"/>
  <c r="C3" i="236"/>
  <c r="BC2" i="236"/>
  <c r="AX2" i="236"/>
  <c r="AP2" i="236"/>
  <c r="AH2" i="236"/>
  <c r="Z2" i="236"/>
  <c r="R2" i="236"/>
  <c r="J2" i="236"/>
  <c r="D2" i="236"/>
  <c r="AU7" i="235"/>
  <c r="AM7" i="235"/>
  <c r="AE7" i="235"/>
  <c r="AU6" i="235"/>
  <c r="AM6" i="235"/>
  <c r="AE6" i="235"/>
  <c r="O5" i="235"/>
  <c r="O4" i="235"/>
  <c r="BF2" i="235" s="1"/>
  <c r="BL3" i="235"/>
  <c r="C3" i="235"/>
  <c r="BC2" i="235"/>
  <c r="AX2" i="235"/>
  <c r="AP2" i="235"/>
  <c r="AH2" i="235"/>
  <c r="Z2" i="235"/>
  <c r="R2" i="235"/>
  <c r="J2" i="235"/>
  <c r="D2" i="235"/>
  <c r="AU7" i="234"/>
  <c r="AM7" i="234"/>
  <c r="AE7" i="234"/>
  <c r="AU6" i="234"/>
  <c r="AM6" i="234"/>
  <c r="AE6" i="234"/>
  <c r="O5" i="234"/>
  <c r="O4" i="234"/>
  <c r="BF2" i="234" s="1"/>
  <c r="BL3" i="234"/>
  <c r="C3" i="234"/>
  <c r="BC2" i="234"/>
  <c r="AX2" i="234"/>
  <c r="AP2" i="234"/>
  <c r="AH2" i="234"/>
  <c r="Z2" i="234"/>
  <c r="R2" i="234"/>
  <c r="J2" i="234"/>
  <c r="D2" i="234"/>
  <c r="AU7" i="233"/>
  <c r="AM7" i="233"/>
  <c r="AE7" i="233"/>
  <c r="AU6" i="233"/>
  <c r="AM6" i="233"/>
  <c r="AE6" i="233"/>
  <c r="O5" i="233"/>
  <c r="O4" i="233"/>
  <c r="BE2" i="233" s="1"/>
  <c r="BL3" i="233"/>
  <c r="C3" i="233"/>
  <c r="BC2" i="233"/>
  <c r="AX2" i="233"/>
  <c r="AP2" i="233"/>
  <c r="AH2" i="233"/>
  <c r="Z2" i="233"/>
  <c r="R2" i="233"/>
  <c r="J2" i="233"/>
  <c r="D2" i="233"/>
  <c r="AU7" i="232"/>
  <c r="AM7" i="232"/>
  <c r="AE7" i="232"/>
  <c r="W7" i="232"/>
  <c r="O7" i="232"/>
  <c r="G7" i="232"/>
  <c r="AU6" i="232"/>
  <c r="AM6" i="232"/>
  <c r="AE6" i="232"/>
  <c r="W6" i="232"/>
  <c r="O6" i="232"/>
  <c r="G6" i="232"/>
  <c r="O5" i="232"/>
  <c r="O4" i="232"/>
  <c r="BE2" i="232" s="1"/>
  <c r="BL3" i="232"/>
  <c r="C3" i="232"/>
  <c r="BC2" i="232"/>
  <c r="AX2" i="232"/>
  <c r="AP2" i="232"/>
  <c r="AH2" i="232"/>
  <c r="Z2" i="232"/>
  <c r="R2" i="232"/>
  <c r="J2" i="232"/>
  <c r="D2" i="232"/>
  <c r="AU7" i="231"/>
  <c r="AM7" i="231"/>
  <c r="AE7" i="231"/>
  <c r="W7" i="231"/>
  <c r="O7" i="231"/>
  <c r="G7" i="231"/>
  <c r="AU6" i="231"/>
  <c r="AM6" i="231"/>
  <c r="AE6" i="231"/>
  <c r="W6" i="231"/>
  <c r="O6" i="231"/>
  <c r="G6" i="231"/>
  <c r="O5" i="231"/>
  <c r="O4" i="231"/>
  <c r="BF2" i="231" s="1"/>
  <c r="BL3" i="231"/>
  <c r="C3" i="231"/>
  <c r="BC2" i="231"/>
  <c r="AX2" i="231"/>
  <c r="AP2" i="231"/>
  <c r="AH2" i="231"/>
  <c r="Z2" i="231"/>
  <c r="R2" i="231"/>
  <c r="J2" i="231"/>
  <c r="D2" i="231"/>
  <c r="AU7" i="230"/>
  <c r="AM7" i="230"/>
  <c r="AE7" i="230"/>
  <c r="W7" i="230"/>
  <c r="O7" i="230"/>
  <c r="G7" i="230"/>
  <c r="AU6" i="230"/>
  <c r="AM6" i="230"/>
  <c r="AE6" i="230"/>
  <c r="W6" i="230"/>
  <c r="O6" i="230"/>
  <c r="G6" i="230"/>
  <c r="O5" i="230"/>
  <c r="O4" i="230"/>
  <c r="BE2" i="230" s="1"/>
  <c r="BL3" i="230"/>
  <c r="C3" i="230"/>
  <c r="BC2" i="230"/>
  <c r="AX2" i="230"/>
  <c r="AP2" i="230"/>
  <c r="AH2" i="230"/>
  <c r="Z2" i="230"/>
  <c r="R2" i="230"/>
  <c r="J2" i="230"/>
  <c r="D2" i="230"/>
  <c r="AU7" i="229"/>
  <c r="AM7" i="229"/>
  <c r="AE7" i="229"/>
  <c r="W7" i="229"/>
  <c r="O7" i="229"/>
  <c r="G7" i="229"/>
  <c r="AU6" i="229"/>
  <c r="AM6" i="229"/>
  <c r="AE6" i="229"/>
  <c r="W6" i="229"/>
  <c r="O6" i="229"/>
  <c r="G6" i="229"/>
  <c r="O5" i="229"/>
  <c r="O4" i="229"/>
  <c r="BF2" i="229" s="1"/>
  <c r="BL3" i="229"/>
  <c r="C3" i="229"/>
  <c r="BC2" i="229"/>
  <c r="AX2" i="229"/>
  <c r="AP2" i="229"/>
  <c r="AH2" i="229"/>
  <c r="Z2" i="229"/>
  <c r="R2" i="229"/>
  <c r="J2" i="229"/>
  <c r="D2" i="229"/>
  <c r="AU7" i="228"/>
  <c r="AM7" i="228"/>
  <c r="AE7" i="228"/>
  <c r="W7" i="228"/>
  <c r="O7" i="228"/>
  <c r="G7" i="228"/>
  <c r="AU6" i="228"/>
  <c r="AM6" i="228"/>
  <c r="AE6" i="228"/>
  <c r="W6" i="228"/>
  <c r="O6" i="228"/>
  <c r="G6" i="228"/>
  <c r="O5" i="228"/>
  <c r="O4" i="228"/>
  <c r="BF2" i="228" s="1"/>
  <c r="BL3" i="228"/>
  <c r="C3" i="228"/>
  <c r="BC2" i="228"/>
  <c r="AX2" i="228"/>
  <c r="AP2" i="228"/>
  <c r="AH2" i="228"/>
  <c r="Z2" i="228"/>
  <c r="R2" i="228"/>
  <c r="J2" i="228"/>
  <c r="D2" i="228"/>
  <c r="AU7" i="227"/>
  <c r="AM7" i="227"/>
  <c r="AE7" i="227"/>
  <c r="W7" i="227"/>
  <c r="O7" i="227"/>
  <c r="G7" i="227"/>
  <c r="AU6" i="227"/>
  <c r="AM6" i="227"/>
  <c r="AE6" i="227"/>
  <c r="W6" i="227"/>
  <c r="O6" i="227"/>
  <c r="G6" i="227"/>
  <c r="O5" i="227"/>
  <c r="O4" i="227"/>
  <c r="BE2" i="227" s="1"/>
  <c r="BL3" i="227"/>
  <c r="C3" i="227"/>
  <c r="BC2" i="227"/>
  <c r="AX2" i="227"/>
  <c r="AP2" i="227"/>
  <c r="AH2" i="227"/>
  <c r="Z2" i="227"/>
  <c r="R2" i="227"/>
  <c r="J2" i="227"/>
  <c r="D2" i="227"/>
  <c r="AU7" i="226"/>
  <c r="AM7" i="226"/>
  <c r="AE7" i="226"/>
  <c r="W7" i="226"/>
  <c r="O7" i="226"/>
  <c r="G7" i="226"/>
  <c r="AU6" i="226"/>
  <c r="AM6" i="226"/>
  <c r="AE6" i="226"/>
  <c r="W6" i="226"/>
  <c r="O6" i="226"/>
  <c r="G6" i="226"/>
  <c r="O5" i="226"/>
  <c r="O4" i="226"/>
  <c r="BF2" i="226" s="1"/>
  <c r="BL3" i="226"/>
  <c r="C3" i="226"/>
  <c r="BC2" i="226"/>
  <c r="AX2" i="226"/>
  <c r="AP2" i="226"/>
  <c r="AH2" i="226"/>
  <c r="Z2" i="226"/>
  <c r="R2" i="226"/>
  <c r="J2" i="226"/>
  <c r="D2" i="226"/>
  <c r="AU7" i="225"/>
  <c r="AM7" i="225"/>
  <c r="AE7" i="225"/>
  <c r="W7" i="225"/>
  <c r="O7" i="225"/>
  <c r="G7" i="225"/>
  <c r="AU6" i="225"/>
  <c r="AM6" i="225"/>
  <c r="AE6" i="225"/>
  <c r="W6" i="225"/>
  <c r="O6" i="225"/>
  <c r="G6" i="225"/>
  <c r="O5" i="225"/>
  <c r="O4" i="225"/>
  <c r="BF2" i="225" s="1"/>
  <c r="BL3" i="225"/>
  <c r="C3" i="225"/>
  <c r="BC2" i="225"/>
  <c r="AX2" i="225"/>
  <c r="AP2" i="225"/>
  <c r="AH2" i="225"/>
  <c r="Z2" i="225"/>
  <c r="R2" i="225"/>
  <c r="J2" i="225"/>
  <c r="D2" i="225"/>
  <c r="AU7" i="224"/>
  <c r="AM7" i="224"/>
  <c r="AE7" i="224"/>
  <c r="W7" i="224"/>
  <c r="O7" i="224"/>
  <c r="G7" i="224"/>
  <c r="AU6" i="224"/>
  <c r="AM6" i="224"/>
  <c r="AE6" i="224"/>
  <c r="W6" i="224"/>
  <c r="O6" i="224"/>
  <c r="G6" i="224"/>
  <c r="O5" i="224"/>
  <c r="O4" i="224"/>
  <c r="BF2" i="224" s="1"/>
  <c r="BL3" i="224"/>
  <c r="C3" i="224"/>
  <c r="BC2" i="224"/>
  <c r="AX2" i="224"/>
  <c r="AP2" i="224"/>
  <c r="AH2" i="224"/>
  <c r="Z2" i="224"/>
  <c r="R2" i="224"/>
  <c r="J2" i="224"/>
  <c r="D2" i="224"/>
  <c r="AU7" i="223"/>
  <c r="AM7" i="223"/>
  <c r="AE7" i="223"/>
  <c r="W7" i="223"/>
  <c r="O7" i="223"/>
  <c r="G7" i="223"/>
  <c r="AU6" i="223"/>
  <c r="AM6" i="223"/>
  <c r="AE6" i="223"/>
  <c r="W6" i="223"/>
  <c r="O6" i="223"/>
  <c r="G6" i="223"/>
  <c r="O5" i="223"/>
  <c r="O4" i="223"/>
  <c r="BF2" i="223" s="1"/>
  <c r="BL3" i="223"/>
  <c r="C3" i="223"/>
  <c r="BC2" i="223"/>
  <c r="AX2" i="223"/>
  <c r="AP2" i="223"/>
  <c r="AH2" i="223"/>
  <c r="Z2" i="223"/>
  <c r="R2" i="223"/>
  <c r="J2" i="223"/>
  <c r="D2" i="223"/>
  <c r="BD2" i="226" l="1"/>
  <c r="BJ2" i="226" s="1"/>
  <c r="BD2" i="236"/>
  <c r="BJ2" i="236" s="1"/>
  <c r="BD2" i="233"/>
  <c r="BJ2" i="233" s="1"/>
  <c r="BD2" i="232"/>
  <c r="BJ2" i="232" s="1"/>
  <c r="BF2" i="233"/>
  <c r="BE2" i="234"/>
  <c r="BI2" i="234" s="1"/>
  <c r="BE2" i="223"/>
  <c r="BI2" i="223" s="1"/>
  <c r="BE2" i="226"/>
  <c r="BI2" i="226" s="1"/>
  <c r="BE2" i="235"/>
  <c r="BI2" i="235" s="1"/>
  <c r="BE2" i="228"/>
  <c r="BI2" i="228" s="1"/>
  <c r="BE2" i="236"/>
  <c r="BI2" i="236" s="1"/>
  <c r="BD2" i="228"/>
  <c r="BJ2" i="228" s="1"/>
  <c r="BF2" i="230"/>
  <c r="BI2" i="230" s="1"/>
  <c r="BD2" i="234"/>
  <c r="BJ2" i="234" s="1"/>
  <c r="BE2" i="224"/>
  <c r="BI2" i="224" s="1"/>
  <c r="BD2" i="227"/>
  <c r="BJ2" i="227" s="1"/>
  <c r="BD2" i="224"/>
  <c r="BJ2" i="224" s="1"/>
  <c r="BE2" i="225"/>
  <c r="BI2" i="225" s="1"/>
  <c r="BD2" i="229"/>
  <c r="BJ2" i="229" s="1"/>
  <c r="BD2" i="230"/>
  <c r="BJ2" i="230" s="1"/>
  <c r="BE2" i="231"/>
  <c r="BI2" i="231" s="1"/>
  <c r="BD2" i="235"/>
  <c r="BJ2" i="235" s="1"/>
  <c r="BD2" i="223"/>
  <c r="BJ2" i="223" s="1"/>
  <c r="BD2" i="225"/>
  <c r="BJ2" i="225" s="1"/>
  <c r="BD2" i="231"/>
  <c r="BJ2" i="231" s="1"/>
  <c r="BE2" i="229"/>
  <c r="BI2" i="229" s="1"/>
  <c r="BF2" i="227"/>
  <c r="BI2" i="227" s="1"/>
  <c r="BF2" i="232"/>
  <c r="BI2" i="232" s="1"/>
  <c r="BI2" i="233"/>
  <c r="AU7" i="222"/>
  <c r="AM7" i="222"/>
  <c r="AE7" i="222"/>
  <c r="W7" i="222"/>
  <c r="O7" i="222"/>
  <c r="G7" i="222"/>
  <c r="AU6" i="222"/>
  <c r="AM6" i="222"/>
  <c r="AE6" i="222"/>
  <c r="W6" i="222"/>
  <c r="O6" i="222"/>
  <c r="G6" i="222"/>
  <c r="O5" i="222"/>
  <c r="O4" i="222"/>
  <c r="BE2" i="222" s="1"/>
  <c r="BL3" i="222"/>
  <c r="C3" i="222"/>
  <c r="BC2" i="222"/>
  <c r="AX2" i="222"/>
  <c r="AP2" i="222"/>
  <c r="AH2" i="222"/>
  <c r="Z2" i="222"/>
  <c r="R2" i="222"/>
  <c r="J2" i="222"/>
  <c r="D2" i="222"/>
  <c r="AU7" i="221"/>
  <c r="AM7" i="221"/>
  <c r="AE7" i="221"/>
  <c r="W7" i="221"/>
  <c r="O7" i="221"/>
  <c r="G7" i="221"/>
  <c r="AU6" i="221"/>
  <c r="AM6" i="221"/>
  <c r="AE6" i="221"/>
  <c r="W6" i="221"/>
  <c r="O6" i="221"/>
  <c r="G6" i="221"/>
  <c r="O5" i="221"/>
  <c r="O4" i="221"/>
  <c r="BF2" i="221" s="1"/>
  <c r="BL3" i="221"/>
  <c r="C3" i="221"/>
  <c r="BC2" i="221"/>
  <c r="AX2" i="221"/>
  <c r="AP2" i="221"/>
  <c r="AH2" i="221"/>
  <c r="Z2" i="221"/>
  <c r="R2" i="221"/>
  <c r="J2" i="221"/>
  <c r="D2" i="221"/>
  <c r="AU7" i="220"/>
  <c r="AM7" i="220"/>
  <c r="AE7" i="220"/>
  <c r="W7" i="220"/>
  <c r="O7" i="220"/>
  <c r="G7" i="220"/>
  <c r="AU6" i="220"/>
  <c r="AM6" i="220"/>
  <c r="AE6" i="220"/>
  <c r="W6" i="220"/>
  <c r="O6" i="220"/>
  <c r="G6" i="220"/>
  <c r="O5" i="220"/>
  <c r="O4" i="220"/>
  <c r="BE2" i="220" s="1"/>
  <c r="BL3" i="220"/>
  <c r="C3" i="220"/>
  <c r="BC2" i="220"/>
  <c r="AX2" i="220"/>
  <c r="AP2" i="220"/>
  <c r="AH2" i="220"/>
  <c r="Z2" i="220"/>
  <c r="R2" i="220"/>
  <c r="J2" i="220"/>
  <c r="D2" i="220"/>
  <c r="AU7" i="219"/>
  <c r="AM7" i="219"/>
  <c r="AE7" i="219"/>
  <c r="W7" i="219"/>
  <c r="O7" i="219"/>
  <c r="G7" i="219"/>
  <c r="AU6" i="219"/>
  <c r="AM6" i="219"/>
  <c r="AE6" i="219"/>
  <c r="W6" i="219"/>
  <c r="O6" i="219"/>
  <c r="O5" i="219"/>
  <c r="O4" i="219"/>
  <c r="BL3" i="219"/>
  <c r="C3" i="219"/>
  <c r="BC2" i="219"/>
  <c r="AX2" i="219"/>
  <c r="AP2" i="219"/>
  <c r="AH2" i="219"/>
  <c r="Z2" i="219"/>
  <c r="R2" i="219"/>
  <c r="J2" i="219"/>
  <c r="D2" i="219"/>
  <c r="AU7" i="218"/>
  <c r="AM7" i="218"/>
  <c r="AE7" i="218"/>
  <c r="W7" i="218"/>
  <c r="O7" i="218"/>
  <c r="G7" i="218"/>
  <c r="AU6" i="218"/>
  <c r="AM6" i="218"/>
  <c r="AE6" i="218"/>
  <c r="W6" i="218"/>
  <c r="O6" i="218"/>
  <c r="G6" i="218"/>
  <c r="O5" i="218"/>
  <c r="O4" i="218"/>
  <c r="BF2" i="218" s="1"/>
  <c r="BL3" i="218"/>
  <c r="C3" i="218"/>
  <c r="BC2" i="218"/>
  <c r="AX2" i="218"/>
  <c r="AP2" i="218"/>
  <c r="AH2" i="218"/>
  <c r="Z2" i="218"/>
  <c r="R2" i="218"/>
  <c r="J2" i="218"/>
  <c r="D2" i="218"/>
  <c r="AU7" i="217"/>
  <c r="AM7" i="217"/>
  <c r="AE7" i="217"/>
  <c r="W7" i="217"/>
  <c r="O7" i="217"/>
  <c r="G7" i="217"/>
  <c r="AU6" i="217"/>
  <c r="AM6" i="217"/>
  <c r="AE6" i="217"/>
  <c r="W6" i="217"/>
  <c r="O6" i="217"/>
  <c r="G6" i="217"/>
  <c r="O5" i="217"/>
  <c r="O4" i="217"/>
  <c r="BE2" i="217" s="1"/>
  <c r="BL3" i="217"/>
  <c r="C3" i="217"/>
  <c r="BC2" i="217"/>
  <c r="AX2" i="217"/>
  <c r="AP2" i="217"/>
  <c r="AH2" i="217"/>
  <c r="Z2" i="217"/>
  <c r="R2" i="217"/>
  <c r="J2" i="217"/>
  <c r="D2" i="217"/>
  <c r="BF2" i="219" l="1"/>
  <c r="BE2" i="219"/>
  <c r="BE2" i="221"/>
  <c r="BI2" i="221" s="1"/>
  <c r="BD2" i="218"/>
  <c r="BJ2" i="218" s="1"/>
  <c r="BD2" i="222"/>
  <c r="BJ2" i="222" s="1"/>
  <c r="BD2" i="217"/>
  <c r="BJ2" i="217" s="1"/>
  <c r="BE2" i="218"/>
  <c r="BI2" i="218" s="1"/>
  <c r="BD2" i="219"/>
  <c r="BJ2" i="219" s="1"/>
  <c r="BD2" i="220"/>
  <c r="BJ2" i="220" s="1"/>
  <c r="BD2" i="221"/>
  <c r="BJ2" i="221" s="1"/>
  <c r="BF2" i="222"/>
  <c r="BI2" i="222" s="1"/>
  <c r="BF2" i="217"/>
  <c r="BI2" i="217" s="1"/>
  <c r="BF2" i="220"/>
  <c r="BI2" i="220" s="1"/>
  <c r="AU7" i="201"/>
  <c r="AM7" i="201"/>
  <c r="AE7" i="201"/>
  <c r="W7" i="201"/>
  <c r="O7" i="201"/>
  <c r="G7" i="201"/>
  <c r="AU6" i="201"/>
  <c r="AM6" i="201"/>
  <c r="AE6" i="201"/>
  <c r="W6" i="201"/>
  <c r="O6" i="201"/>
  <c r="G6" i="201"/>
  <c r="O5" i="201"/>
  <c r="O4" i="201"/>
  <c r="BE2" i="201" s="1"/>
  <c r="BL3" i="201"/>
  <c r="C3" i="201"/>
  <c r="BC2" i="201"/>
  <c r="AX2" i="201"/>
  <c r="AP2" i="201"/>
  <c r="AH2" i="201"/>
  <c r="Z2" i="201"/>
  <c r="R2" i="201"/>
  <c r="J2" i="201"/>
  <c r="D2" i="201"/>
  <c r="BI2" i="219" l="1"/>
  <c r="BF2" i="201"/>
  <c r="BI2" i="201" s="1"/>
  <c r="BD2" i="201"/>
  <c r="BJ2" i="201" s="1"/>
  <c r="B3" i="5"/>
  <c r="D2" i="123"/>
  <c r="J2" i="123"/>
  <c r="C3" i="123"/>
  <c r="B3" i="59"/>
  <c r="D2" i="151"/>
  <c r="J2" i="151"/>
  <c r="R2" i="151"/>
  <c r="Z2" i="151"/>
  <c r="AH2" i="151"/>
  <c r="AP2" i="151"/>
  <c r="AX2" i="151"/>
  <c r="BC2" i="151"/>
  <c r="C3" i="151"/>
  <c r="BL3" i="151"/>
  <c r="O4" i="151"/>
  <c r="BE2" i="151" s="1"/>
  <c r="O5" i="151"/>
  <c r="G6" i="151"/>
  <c r="O6" i="151"/>
  <c r="W6" i="151"/>
  <c r="AE6" i="151"/>
  <c r="AM6" i="151"/>
  <c r="AU6" i="151"/>
  <c r="G7" i="151"/>
  <c r="O7" i="151"/>
  <c r="W7" i="151"/>
  <c r="AE7" i="151"/>
  <c r="AM7" i="151"/>
  <c r="AU7" i="151"/>
  <c r="BD2" i="151" l="1"/>
  <c r="BJ2" i="151" s="1"/>
  <c r="BF2" i="151"/>
  <c r="BI2" i="15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uitslagen_dr" type="6" refreshedVersion="4" background="1">
    <textPr prompt="0" sourceFile="C:\Users\wromi\Documents\Mijn Concours 3.5 bestanden\DOCUMENTEN\uitslagen_dr.txt" decimal="," thousands=".">
      <textFields count="9">
        <textField/>
        <textField/>
        <textField/>
        <textField/>
        <textField/>
        <textField/>
        <textField/>
        <textField/>
        <textField/>
      </textFields>
    </textPr>
  </connection>
  <connection id="2" xr16:uid="{00000000-0015-0000-FFFF-FFFF01000000}" name="uitslagen_dr1" type="6" refreshedVersion="4" background="1" saveData="1">
    <textPr prompt="0" sourceFile="C:\Users\wromi\Documents\Mijn Concours 3.5 bestanden\DOCUMENTEN\uitslagen_dr.txt" decimal="," thousands=".">
      <textFields count="9">
        <textField/>
        <textField/>
        <textField/>
        <textField/>
        <textField/>
        <textField/>
        <textField/>
        <textField/>
        <textField/>
      </textFields>
    </textPr>
  </connection>
</connections>
</file>

<file path=xl/sharedStrings.xml><?xml version="1.0" encoding="utf-8"?>
<sst xmlns="http://schemas.openxmlformats.org/spreadsheetml/2006/main" count="2757" uniqueCount="305">
  <si>
    <t>Ruiter/amazone</t>
  </si>
  <si>
    <t>Paard/pony</t>
  </si>
  <si>
    <t>cat.</t>
  </si>
  <si>
    <t>vereniging</t>
  </si>
  <si>
    <t>punten</t>
  </si>
  <si>
    <t>pl.</t>
  </si>
  <si>
    <t>opmerking</t>
  </si>
  <si>
    <t>Comb.nr.</t>
  </si>
  <si>
    <t>Selectie uitslagen</t>
  </si>
  <si>
    <t>Kring:</t>
  </si>
  <si>
    <t>Klasse:</t>
  </si>
  <si>
    <t>Cat.:</t>
  </si>
  <si>
    <t>Plaatsingspunten niet gestart:</t>
  </si>
  <si>
    <t>Aantal reserves:</t>
  </si>
  <si>
    <t>Lokatie:</t>
  </si>
  <si>
    <t>Datum:</t>
  </si>
  <si>
    <t>pl.p.</t>
  </si>
  <si>
    <t>Afv.</t>
  </si>
  <si>
    <t>Res.</t>
  </si>
  <si>
    <t>Pl.</t>
  </si>
  <si>
    <t>Afvaardiging aan de Regio Kampioenschappen</t>
  </si>
  <si>
    <t>Volgnr.</t>
  </si>
  <si>
    <t>pl.pnt</t>
  </si>
  <si>
    <t>Vereniging</t>
  </si>
  <si>
    <t>Opmerking</t>
  </si>
  <si>
    <t>B</t>
  </si>
  <si>
    <t>L1</t>
  </si>
  <si>
    <t>L2</t>
  </si>
  <si>
    <t>M1</t>
  </si>
  <si>
    <t>M2</t>
  </si>
  <si>
    <t>Z1</t>
  </si>
  <si>
    <t>Z2</t>
  </si>
  <si>
    <t>Dressuur</t>
  </si>
  <si>
    <t>Pnt. 60% regel</t>
  </si>
  <si>
    <t>pnt.H</t>
  </si>
  <si>
    <t>pnt.tot</t>
  </si>
  <si>
    <t>pnt.C</t>
  </si>
  <si>
    <t>pnt.tot.</t>
  </si>
  <si>
    <t>pnt. H</t>
  </si>
  <si>
    <t>Aantal wedstrijden:</t>
  </si>
  <si>
    <t>Aantal jury's:</t>
  </si>
  <si>
    <t>Aantal afvaardiging Regio:</t>
  </si>
  <si>
    <t>Regio Kampioenen</t>
  </si>
  <si>
    <t>L1 - L2</t>
  </si>
  <si>
    <t>M1 - M2</t>
  </si>
  <si>
    <t>Z1 - Z2</t>
  </si>
  <si>
    <t>1=(1,2,3,etc) / 2=(1,3,5,etc)</t>
  </si>
  <si>
    <t>Gegevens:</t>
  </si>
  <si>
    <t>Interval plaatsingspunten:</t>
  </si>
  <si>
    <t>Aantal selectie wedstrijden:</t>
  </si>
  <si>
    <t>Totaal beste plaatsingspunten:</t>
  </si>
  <si>
    <t>Plaatsingspunten 4e wedstrijd:</t>
  </si>
  <si>
    <t>Plaatsingspunten 3e wedstrijd:</t>
  </si>
  <si>
    <t>Plaatsingspunten 2e wedstrijd:</t>
  </si>
  <si>
    <t>Plaatsingspunten 1e wedstrijd:</t>
  </si>
  <si>
    <t>Totaal alle plaatsingspunten:</t>
  </si>
  <si>
    <t>(De laagste waarde heeft voorrang, niet ingevulde gegevens doen niet mee voor de volgorde van het resultaat)</t>
  </si>
  <si>
    <t>(dit is een vaste waarde en heeft de hoogste voorrang)</t>
  </si>
  <si>
    <t>Waarde</t>
  </si>
  <si>
    <t>Totaal behaalde punten beste wedstrijden:</t>
  </si>
  <si>
    <t>Totaal behaalde punten alle wedstrijden:</t>
  </si>
  <si>
    <t>Naam van de Kring:</t>
  </si>
  <si>
    <t>afval</t>
  </si>
  <si>
    <t>Beste</t>
  </si>
  <si>
    <t>Tot.</t>
  </si>
  <si>
    <t>Aantal afval resultaten:</t>
  </si>
  <si>
    <t>ex 1</t>
  </si>
  <si>
    <t>ex 2</t>
  </si>
  <si>
    <t>Ex-aequo punten per wedstrijd</t>
  </si>
  <si>
    <t>1=ja / 0=nee</t>
  </si>
  <si>
    <t>Plaatsingspunten 6e wedstrijd:</t>
  </si>
  <si>
    <t>Plaatsingspunten 5e wedstrijd:</t>
  </si>
  <si>
    <t>Omschrijving</t>
  </si>
  <si>
    <t>Lokatie</t>
  </si>
  <si>
    <t>Datum</t>
  </si>
  <si>
    <t>1e wedstrijd</t>
  </si>
  <si>
    <t>2e wedstrijd</t>
  </si>
  <si>
    <t>3e wedstrijd</t>
  </si>
  <si>
    <t>4e wedstrijd</t>
  </si>
  <si>
    <t>5e wedstrijd</t>
  </si>
  <si>
    <t>6e wedstrijd</t>
  </si>
  <si>
    <t>Wedstrijd nummer:</t>
  </si>
  <si>
    <t>perc.</t>
  </si>
  <si>
    <t>klasse</t>
  </si>
  <si>
    <t>Selectie wedstrijd</t>
  </si>
  <si>
    <t>Plaatsingspunten niet gefinisht</t>
  </si>
  <si>
    <t>Blanko is volgens plaatsing</t>
  </si>
  <si>
    <t>Volgorde ex-aequo regeling:</t>
  </si>
  <si>
    <t>Ring</t>
  </si>
  <si>
    <t xml:space="preserve"> </t>
  </si>
  <si>
    <t>Afv. Regio</t>
  </si>
  <si>
    <t>Afvaardiging Regiokampioenschappen</t>
  </si>
  <si>
    <t>Aanmelden, Afmelden, Blanko is iedereen</t>
  </si>
  <si>
    <t>kl.</t>
  </si>
  <si>
    <t>LEES ONDERSTAANDE INFO EERST!!</t>
  </si>
  <si>
    <t>A / B</t>
  </si>
  <si>
    <t>C</t>
  </si>
  <si>
    <t>D / E</t>
  </si>
  <si>
    <t>Klasse L1-L2 cat. AB samenvoegen</t>
  </si>
  <si>
    <t>Tabbladen B, L1-L2, M1-M2, Z1-Z2 nodig</t>
  </si>
  <si>
    <t>Klasse Z1-Z2 cat. CDE samenvoegen</t>
  </si>
  <si>
    <t>C / D / E</t>
  </si>
  <si>
    <t>Klasse BB verbergen</t>
  </si>
  <si>
    <t>Nee</t>
  </si>
  <si>
    <t>BB</t>
  </si>
  <si>
    <t xml:space="preserve">Import gegevens </t>
  </si>
  <si>
    <t>Importeren punten en/of plaatsing</t>
  </si>
  <si>
    <t>1: Punten van de proef</t>
  </si>
  <si>
    <t>Ruiter / amazone</t>
  </si>
  <si>
    <t>Kring Berkel IJssel</t>
  </si>
  <si>
    <t>Loenermarkruiters, PC. De</t>
  </si>
  <si>
    <t>Graafschap, PC. De</t>
  </si>
  <si>
    <t>1012995PP</t>
  </si>
  <si>
    <t>Petri Van Den Hout</t>
  </si>
  <si>
    <t>IJsselruiters, PC. De</t>
  </si>
  <si>
    <t>Oortveldruiters, PC. De</t>
  </si>
  <si>
    <t>Veluwezoom (HSV.), PC. De</t>
  </si>
  <si>
    <t>B -E</t>
  </si>
  <si>
    <t>Kiki Peters</t>
  </si>
  <si>
    <t>B -D</t>
  </si>
  <si>
    <t>Milou van Hest</t>
  </si>
  <si>
    <t>Sarah Sligman</t>
  </si>
  <si>
    <t>B -C</t>
  </si>
  <si>
    <t>Zowel de afgevaardigden als de reserves dienen zich in te schrijven via mijn KNHS.</t>
  </si>
  <si>
    <t>Reserveruiters die niet ingezet worden, krijgen hun inschrijfgeld</t>
  </si>
  <si>
    <t>automatisch weer retour geboekt!</t>
  </si>
  <si>
    <t>Gorssel-Zutphen</t>
  </si>
  <si>
    <t>27 april</t>
  </si>
  <si>
    <t>Westervoort</t>
  </si>
  <si>
    <t>Gorssel</t>
  </si>
  <si>
    <t>15-16 nov</t>
  </si>
  <si>
    <t>Brummen</t>
  </si>
  <si>
    <t>6-7 dec</t>
  </si>
  <si>
    <t>Laag-Soeren</t>
  </si>
  <si>
    <t>3-4 jan</t>
  </si>
  <si>
    <t>Mutsaards Thimo</t>
  </si>
  <si>
    <t>Nooitgedacht Jax</t>
  </si>
  <si>
    <t>Gorssel-Zutphen, PC.</t>
  </si>
  <si>
    <t>Orchids Koen</t>
  </si>
  <si>
    <t>Wester Aikema's Donar</t>
  </si>
  <si>
    <t>Semper Fidelis, PC.</t>
  </si>
  <si>
    <t>Breukrechts Predni</t>
  </si>
  <si>
    <t>Jolene</t>
  </si>
  <si>
    <t>Blue Eyes Eddy</t>
  </si>
  <si>
    <t>Hoekhorst Greda</t>
  </si>
  <si>
    <t>Kanaalzicht's Irianne</t>
  </si>
  <si>
    <t>Klaatje-S</t>
  </si>
  <si>
    <t>Riantha</t>
  </si>
  <si>
    <t>Kees</t>
  </si>
  <si>
    <t>Kinsey</t>
  </si>
  <si>
    <t>Jackson Ville B</t>
  </si>
  <si>
    <t>Duncan</t>
  </si>
  <si>
    <t>Yura</t>
  </si>
  <si>
    <t>Joyton Heavenly Blue</t>
  </si>
  <si>
    <t>Izzy Furzley</t>
  </si>
  <si>
    <t>Blue Ocean</t>
  </si>
  <si>
    <t>Birchlands Statesman II</t>
  </si>
  <si>
    <t>Zeck</t>
  </si>
  <si>
    <t>Suzzie</t>
  </si>
  <si>
    <t>Blue Forest Genius Boy</t>
  </si>
  <si>
    <t>Mandy</t>
  </si>
  <si>
    <t>Spoekie</t>
  </si>
  <si>
    <t>Boots</t>
  </si>
  <si>
    <t>Diamond's Dio</t>
  </si>
  <si>
    <t>Grand Kane</t>
  </si>
  <si>
    <t>Corrie.d.</t>
  </si>
  <si>
    <t>Caytlins Princess</t>
  </si>
  <si>
    <t>Stormwind B</t>
  </si>
  <si>
    <t>Miss Lien</t>
  </si>
  <si>
    <t>Zolento</t>
  </si>
  <si>
    <t>Leyla</t>
  </si>
  <si>
    <t>Ppsv. Bussloo, PC.</t>
  </si>
  <si>
    <t>El Toro</t>
  </si>
  <si>
    <t>Ghalid Van Stal Karima</t>
  </si>
  <si>
    <t>Casper van de Peelweg</t>
  </si>
  <si>
    <t>Alfaz</t>
  </si>
  <si>
    <t>Lynn B</t>
  </si>
  <si>
    <t>Verano</t>
  </si>
  <si>
    <t>Nanou</t>
  </si>
  <si>
    <t>Miah Glory</t>
  </si>
  <si>
    <t>1042691MH</t>
  </si>
  <si>
    <t>1038964NE</t>
  </si>
  <si>
    <t>997425OZ</t>
  </si>
  <si>
    <t>1027286WV</t>
  </si>
  <si>
    <t>1042444BP</t>
  </si>
  <si>
    <t>1015317JT</t>
  </si>
  <si>
    <t>1012719BV</t>
  </si>
  <si>
    <t>1027773HL</t>
  </si>
  <si>
    <t>1030941KN</t>
  </si>
  <si>
    <t>1038674KH</t>
  </si>
  <si>
    <t>1022472RJ</t>
  </si>
  <si>
    <t>976698KD</t>
  </si>
  <si>
    <t>1033655KK</t>
  </si>
  <si>
    <t>1026285JK</t>
  </si>
  <si>
    <t>1045657DR</t>
  </si>
  <si>
    <t>1025358YM</t>
  </si>
  <si>
    <t>985380CL</t>
  </si>
  <si>
    <t>987978IT</t>
  </si>
  <si>
    <t>996890BS</t>
  </si>
  <si>
    <t>1039460BH</t>
  </si>
  <si>
    <t>1043823ZR</t>
  </si>
  <si>
    <t>1042683SL</t>
  </si>
  <si>
    <t>1039100BN</t>
  </si>
  <si>
    <t>1032966MZ</t>
  </si>
  <si>
    <t>1001475SL</t>
  </si>
  <si>
    <t>1021652VH</t>
  </si>
  <si>
    <t>1028118BS</t>
  </si>
  <si>
    <t>1031928SK</t>
  </si>
  <si>
    <t>1022800DG</t>
  </si>
  <si>
    <t>1014264GH</t>
  </si>
  <si>
    <t>963254CJ</t>
  </si>
  <si>
    <t>977892PA</t>
  </si>
  <si>
    <t>1021769SM</t>
  </si>
  <si>
    <t>1032685MK</t>
  </si>
  <si>
    <t>1007103ZK</t>
  </si>
  <si>
    <t>935803MH</t>
  </si>
  <si>
    <t>974464LB</t>
  </si>
  <si>
    <t>1018519ES</t>
  </si>
  <si>
    <t>1000151GO</t>
  </si>
  <si>
    <t>975173CD</t>
  </si>
  <si>
    <t>973575AO</t>
  </si>
  <si>
    <t>1019815LB</t>
  </si>
  <si>
    <t>990531VP</t>
  </si>
  <si>
    <t>981520NS</t>
  </si>
  <si>
    <t>964925MB</t>
  </si>
  <si>
    <t>Anna van Hest</t>
  </si>
  <si>
    <t>Jordin Eulink</t>
  </si>
  <si>
    <t>Philou Zantman</t>
  </si>
  <si>
    <t>Lieve Vrielink</t>
  </si>
  <si>
    <t>Anne van Til</t>
  </si>
  <si>
    <t>Kiki Langenhof</t>
  </si>
  <si>
    <t>Reza Nooteboom</t>
  </si>
  <si>
    <t>Fleur van de Aast</t>
  </si>
  <si>
    <t>Jessie de Jong</t>
  </si>
  <si>
    <t>Iris Dahles</t>
  </si>
  <si>
    <t>Lorrèn Krabbenborg</t>
  </si>
  <si>
    <t>Nora-Lynn Kromjongh</t>
  </si>
  <si>
    <t>Moa Rotteveel</t>
  </si>
  <si>
    <t>Mirthe Mogezomp</t>
  </si>
  <si>
    <t>Babette van Loo</t>
  </si>
  <si>
    <t>B -B</t>
  </si>
  <si>
    <t>Tess Terburg</t>
  </si>
  <si>
    <t>Eva Sanders</t>
  </si>
  <si>
    <t>Indy Rijpstra</t>
  </si>
  <si>
    <t>Lyan Looman</t>
  </si>
  <si>
    <t>Naomi Nooteboom</t>
  </si>
  <si>
    <t>Tavi Zantman</t>
  </si>
  <si>
    <t>Cato Lenting</t>
  </si>
  <si>
    <t>L1-B</t>
  </si>
  <si>
    <t>L1-C</t>
  </si>
  <si>
    <t>Djalyna Sneller</t>
  </si>
  <si>
    <t>Elin Gerritsen</t>
  </si>
  <si>
    <t>L2-D</t>
  </si>
  <si>
    <t>Sterre Hiemstra</t>
  </si>
  <si>
    <t>L2-E</t>
  </si>
  <si>
    <t>Antje Jansen</t>
  </si>
  <si>
    <t>Anouk Arfman</t>
  </si>
  <si>
    <t>Bliss Midde</t>
  </si>
  <si>
    <t>L1-D</t>
  </si>
  <si>
    <t>Karlijn Kroezen</t>
  </si>
  <si>
    <t>Julia Keunen</t>
  </si>
  <si>
    <t>L1-E</t>
  </si>
  <si>
    <t>Maud Born</t>
  </si>
  <si>
    <t>Anne Snel</t>
  </si>
  <si>
    <t>Djoëlle Opperman</t>
  </si>
  <si>
    <t>Vera Dooper</t>
  </si>
  <si>
    <t>Rowie Oosting</t>
  </si>
  <si>
    <t>Naomi Brunekreeft</t>
  </si>
  <si>
    <t>Puck Peters</t>
  </si>
  <si>
    <t>M1-E</t>
  </si>
  <si>
    <t>M1-D</t>
  </si>
  <si>
    <t>Anouk de Bode</t>
  </si>
  <si>
    <t>1036089SL</t>
  </si>
  <si>
    <t>1040635JN</t>
  </si>
  <si>
    <t>Jerry van de Bergzichthoeve</t>
  </si>
  <si>
    <t>1022868SM</t>
  </si>
  <si>
    <t>Silver</t>
  </si>
  <si>
    <t>1039734NG</t>
  </si>
  <si>
    <t>No Worry NF</t>
  </si>
  <si>
    <t>1007863DM</t>
  </si>
  <si>
    <t>Dylaila B</t>
  </si>
  <si>
    <t>Sophie Nijenhof</t>
  </si>
  <si>
    <t>Jaidey Moes</t>
  </si>
  <si>
    <t>Ymke Groen</t>
  </si>
  <si>
    <t>Floor van Middelkoop</t>
  </si>
  <si>
    <t>Hanna Ismail</t>
  </si>
  <si>
    <t>Diarado</t>
  </si>
  <si>
    <t>934366DI</t>
  </si>
  <si>
    <t>Kringkampioen</t>
  </si>
  <si>
    <t>Reservekampioen</t>
  </si>
  <si>
    <t>Klasse: B Cat.: A / B</t>
  </si>
  <si>
    <t>Klasse: B Cat.: C</t>
  </si>
  <si>
    <t>Klasse: B Cat.: D / E</t>
  </si>
  <si>
    <t>Klasse: L1 Cat.: A / B</t>
  </si>
  <si>
    <t>Klasse: L1 Cat.: C</t>
  </si>
  <si>
    <t>Klasse: L1 Cat.: D / E</t>
  </si>
  <si>
    <t>Klasse: L2 Cat.: D / E</t>
  </si>
  <si>
    <t>Klasse: M1 Cat.: D / E</t>
  </si>
  <si>
    <t>Afvaardiging: 2</t>
  </si>
  <si>
    <t>1e Res.</t>
  </si>
  <si>
    <t>2e Res.</t>
  </si>
  <si>
    <t>Afvaardiging: 6</t>
  </si>
  <si>
    <t>Afvaardiging: 1</t>
  </si>
  <si>
    <t>Afvaardiging: 5</t>
  </si>
  <si>
    <t>Afvaardiging: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</si>
</sst>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0"/>
      <name val="Arial"/>
      <family val="2"/>
    </font>
    <font>
      <b/>
      <sz val="10"/>
      <name val="Arial"/>
      <family val="2"/>
    </font>
    <font>
      <sz val="18"/>
      <name val="Arial"/>
      <family val="2"/>
    </font>
    <font>
      <b/>
      <sz val="22"/>
      <color indexed="57"/>
      <name val="Arial"/>
      <family val="2"/>
    </font>
    <font>
      <b/>
      <sz val="22"/>
      <color indexed="10"/>
      <name val="Arial"/>
      <family val="2"/>
    </font>
    <font>
      <sz val="10"/>
      <color rgb="FF000000"/>
      <name val="Arial"/>
      <family val="2"/>
    </font>
    <font>
      <sz val="8"/>
      <color rgb="FF000000"/>
      <name val="Arial"/>
      <family val="2"/>
    </font>
    <font>
      <sz val="8"/>
      <color rgb="FF000000"/>
      <name val="Tahoma"/>
      <family val="2"/>
    </font>
    <font>
      <sz val="10"/>
      <color rgb="FF363636"/>
      <name val="Arial"/>
      <family val="2"/>
    </font>
    <font>
      <b/>
      <sz val="22"/>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85">
    <xf numFmtId="0" fontId="0" fillId="0" borderId="0" xfId="0"/>
    <xf numFmtId="0" fontId="0" fillId="0" borderId="0" xfId="0" applyProtection="1">
      <protection locked="0"/>
    </xf>
    <xf numFmtId="0" fontId="0" fillId="2" borderId="1" xfId="0" applyFill="1" applyBorder="1" applyAlignment="1" applyProtection="1"/>
    <xf numFmtId="0" fontId="0" fillId="2" borderId="1" xfId="0" applyFill="1" applyBorder="1" applyProtection="1"/>
    <xf numFmtId="0" fontId="0" fillId="0" borderId="0" xfId="0" applyProtection="1"/>
    <xf numFmtId="0" fontId="0" fillId="2" borderId="2" xfId="0" applyFill="1" applyBorder="1" applyAlignment="1" applyProtection="1"/>
    <xf numFmtId="0" fontId="0" fillId="0" borderId="0" xfId="0" applyAlignment="1" applyProtection="1">
      <protection locked="0"/>
    </xf>
    <xf numFmtId="0" fontId="0" fillId="2" borderId="1" xfId="0" applyFill="1" applyBorder="1" applyAlignment="1" applyProtection="1">
      <alignment vertical="center"/>
    </xf>
    <xf numFmtId="0" fontId="0" fillId="2" borderId="1" xfId="0" applyFill="1" applyBorder="1" applyAlignment="1" applyProtection="1">
      <alignment wrapText="1"/>
    </xf>
    <xf numFmtId="0" fontId="0" fillId="0" borderId="1" xfId="0" applyFill="1" applyBorder="1" applyAlignment="1" applyProtection="1">
      <alignment horizontal="left"/>
      <protection locked="0"/>
    </xf>
    <xf numFmtId="0" fontId="0" fillId="0" borderId="0" xfId="0" applyFill="1" applyBorder="1" applyAlignment="1" applyProtection="1">
      <alignment horizontal="center"/>
    </xf>
    <xf numFmtId="0" fontId="0" fillId="2" borderId="2" xfId="0" applyFill="1" applyBorder="1" applyAlignment="1" applyProtection="1">
      <alignment horizontal="center"/>
    </xf>
    <xf numFmtId="0" fontId="0" fillId="0" borderId="0" xfId="0" applyAlignment="1" applyProtection="1"/>
    <xf numFmtId="0" fontId="0" fillId="2" borderId="3" xfId="0" applyFill="1" applyBorder="1" applyAlignment="1" applyProtection="1"/>
    <xf numFmtId="0" fontId="0" fillId="0" borderId="4" xfId="0" applyBorder="1" applyAlignment="1" applyProtection="1">
      <alignment horizontal="center"/>
    </xf>
    <xf numFmtId="0" fontId="0" fillId="0" borderId="1" xfId="0" applyBorder="1" applyAlignment="1" applyProtection="1">
      <alignment horizontal="center"/>
    </xf>
    <xf numFmtId="0" fontId="0" fillId="2" borderId="1" xfId="0" applyFill="1" applyBorder="1" applyAlignment="1" applyProtection="1">
      <alignment horizontal="center"/>
    </xf>
    <xf numFmtId="0" fontId="0" fillId="0" borderId="4" xfId="0" applyBorder="1" applyAlignment="1" applyProtection="1">
      <alignment horizontal="left" vertical="center"/>
    </xf>
    <xf numFmtId="0" fontId="0" fillId="0" borderId="1" xfId="0" applyFill="1" applyBorder="1" applyAlignment="1" applyProtection="1">
      <alignment horizontal="left"/>
    </xf>
    <xf numFmtId="0" fontId="2" fillId="2" borderId="1" xfId="0" applyFont="1" applyFill="1" applyBorder="1" applyProtection="1"/>
    <xf numFmtId="0" fontId="2" fillId="2" borderId="2" xfId="0" applyFont="1" applyFill="1" applyBorder="1" applyProtection="1"/>
    <xf numFmtId="0" fontId="0" fillId="0" borderId="1" xfId="0" applyBorder="1" applyProtection="1"/>
    <xf numFmtId="0" fontId="0" fillId="0" borderId="1" xfId="0" applyBorder="1" applyProtection="1">
      <protection locked="0"/>
    </xf>
    <xf numFmtId="0" fontId="0" fillId="0" borderId="1" xfId="0" applyBorder="1"/>
    <xf numFmtId="0" fontId="0" fillId="2" borderId="0" xfId="0" applyFill="1" applyProtection="1"/>
    <xf numFmtId="0" fontId="0" fillId="0" borderId="1" xfId="0" applyFill="1" applyBorder="1" applyProtection="1"/>
    <xf numFmtId="0" fontId="0" fillId="0" borderId="0" xfId="0" applyFill="1"/>
    <xf numFmtId="0" fontId="1" fillId="0" borderId="2" xfId="0" applyFont="1" applyFill="1" applyBorder="1" applyProtection="1"/>
    <xf numFmtId="0" fontId="0" fillId="0" borderId="2" xfId="0" applyFill="1" applyBorder="1" applyAlignment="1" applyProtection="1">
      <alignment horizontal="left"/>
      <protection locked="0"/>
    </xf>
    <xf numFmtId="0" fontId="0" fillId="2" borderId="5" xfId="0" applyFill="1" applyBorder="1" applyAlignment="1" applyProtection="1"/>
    <xf numFmtId="0" fontId="0" fillId="2" borderId="3" xfId="0" applyFill="1" applyBorder="1" applyAlignment="1" applyProtection="1">
      <alignment horizontal="center"/>
    </xf>
    <xf numFmtId="0" fontId="0" fillId="2" borderId="5" xfId="0" applyFill="1" applyBorder="1" applyAlignment="1" applyProtection="1">
      <alignment horizontal="center"/>
    </xf>
    <xf numFmtId="0" fontId="0" fillId="2" borderId="6" xfId="0" applyFill="1" applyBorder="1" applyAlignment="1" applyProtection="1">
      <alignment horizontal="center"/>
    </xf>
    <xf numFmtId="1" fontId="0" fillId="0" borderId="0" xfId="0" applyNumberFormat="1" applyAlignment="1" applyProtection="1"/>
    <xf numFmtId="0" fontId="0" fillId="0" borderId="0" xfId="0" applyAlignment="1"/>
    <xf numFmtId="49" fontId="0" fillId="0" borderId="1" xfId="0" applyNumberFormat="1" applyBorder="1" applyAlignment="1" applyProtection="1">
      <alignment horizontal="left"/>
      <protection locked="0"/>
    </xf>
    <xf numFmtId="0" fontId="0" fillId="2" borderId="7"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7" xfId="0" applyFill="1" applyBorder="1" applyAlignment="1" applyProtection="1">
      <alignment horizontal="left"/>
    </xf>
    <xf numFmtId="0" fontId="0" fillId="2" borderId="8" xfId="0" applyFill="1" applyBorder="1" applyAlignment="1" applyProtection="1">
      <alignment horizontal="left"/>
    </xf>
    <xf numFmtId="0" fontId="0" fillId="2" borderId="9" xfId="0" applyFill="1" applyBorder="1" applyAlignment="1" applyProtection="1">
      <alignment horizontal="center"/>
    </xf>
    <xf numFmtId="0" fontId="0" fillId="0" borderId="7" xfId="0" applyBorder="1" applyAlignment="1" applyProtection="1">
      <alignment horizontal="left"/>
      <protection locked="0"/>
    </xf>
    <xf numFmtId="0" fontId="0" fillId="0" borderId="9" xfId="0" applyBorder="1" applyAlignment="1" applyProtection="1">
      <alignment horizontal="left"/>
      <protection locked="0"/>
    </xf>
    <xf numFmtId="0" fontId="0" fillId="0" borderId="8" xfId="0" applyBorder="1" applyAlignment="1" applyProtection="1">
      <alignment horizontal="left"/>
      <protection locked="0"/>
    </xf>
    <xf numFmtId="0" fontId="0" fillId="2" borderId="8" xfId="0" applyFill="1" applyBorder="1" applyAlignment="1" applyProtection="1">
      <alignment horizontal="center"/>
      <protection locked="0"/>
    </xf>
    <xf numFmtId="0" fontId="0" fillId="0" borderId="0" xfId="0" applyBorder="1" applyAlignment="1" applyProtection="1">
      <protection locked="0"/>
    </xf>
    <xf numFmtId="0" fontId="0" fillId="0" borderId="6" xfId="0" applyBorder="1" applyAlignment="1" applyProtection="1">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6" xfId="0" applyBorder="1" applyAlignment="1" applyProtection="1">
      <alignment horizontal="center"/>
      <protection locked="0"/>
    </xf>
    <xf numFmtId="0" fontId="0" fillId="2" borderId="14" xfId="0" applyFill="1" applyBorder="1" applyAlignment="1" applyProtection="1">
      <alignment horizontal="left"/>
      <protection locked="0"/>
    </xf>
    <xf numFmtId="0" fontId="0" fillId="2" borderId="4"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0" fillId="2" borderId="12"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2" borderId="1" xfId="0" applyFill="1" applyBorder="1" applyAlignment="1" applyProtection="1">
      <protection locked="0"/>
    </xf>
    <xf numFmtId="0" fontId="0" fillId="2" borderId="0" xfId="0" applyFill="1" applyBorder="1" applyAlignment="1" applyProtection="1">
      <alignment horizontal="left"/>
      <protection locked="0"/>
    </xf>
    <xf numFmtId="0" fontId="0" fillId="2" borderId="9" xfId="0" applyFill="1" applyBorder="1" applyAlignment="1" applyProtection="1">
      <alignment horizontal="left"/>
    </xf>
    <xf numFmtId="0" fontId="0" fillId="2" borderId="7" xfId="0" applyFill="1" applyBorder="1" applyAlignment="1" applyProtection="1"/>
    <xf numFmtId="0" fontId="0" fillId="3" borderId="1" xfId="0" applyFill="1" applyBorder="1" applyAlignment="1" applyProtection="1">
      <alignment horizontal="center"/>
    </xf>
    <xf numFmtId="0" fontId="0" fillId="3" borderId="1" xfId="0" applyFill="1" applyBorder="1" applyAlignment="1" applyProtection="1">
      <protection locked="0"/>
    </xf>
    <xf numFmtId="0" fontId="0" fillId="3" borderId="1" xfId="0" applyFill="1" applyBorder="1" applyAlignment="1" applyProtection="1"/>
    <xf numFmtId="0" fontId="0" fillId="3" borderId="7" xfId="0" applyFill="1" applyBorder="1" applyAlignment="1" applyProtection="1">
      <protection locked="0"/>
    </xf>
    <xf numFmtId="0" fontId="0" fillId="4" borderId="1" xfId="0" applyFill="1" applyBorder="1" applyAlignment="1" applyProtection="1">
      <protection locked="0"/>
    </xf>
    <xf numFmtId="0" fontId="0" fillId="4" borderId="1" xfId="0" applyFill="1" applyBorder="1" applyAlignment="1" applyProtection="1"/>
    <xf numFmtId="0" fontId="0" fillId="4" borderId="7" xfId="0" applyFill="1" applyBorder="1" applyAlignment="1" applyProtection="1">
      <protection locked="0"/>
    </xf>
    <xf numFmtId="0" fontId="0" fillId="5" borderId="1" xfId="0" applyFill="1" applyBorder="1" applyAlignment="1" applyProtection="1">
      <protection locked="0"/>
    </xf>
    <xf numFmtId="0" fontId="0" fillId="5" borderId="1" xfId="0" applyFill="1" applyBorder="1" applyAlignment="1" applyProtection="1"/>
    <xf numFmtId="0" fontId="0" fillId="5" borderId="7" xfId="0" applyFill="1" applyBorder="1" applyAlignment="1" applyProtection="1">
      <protection locked="0"/>
    </xf>
    <xf numFmtId="0" fontId="0" fillId="2" borderId="12" xfId="0" applyFill="1" applyBorder="1" applyAlignment="1" applyProtection="1"/>
    <xf numFmtId="0" fontId="0" fillId="2" borderId="15" xfId="0" applyFill="1" applyBorder="1" applyAlignment="1" applyProtection="1"/>
    <xf numFmtId="0" fontId="0" fillId="3" borderId="7" xfId="0" applyFill="1" applyBorder="1" applyAlignment="1" applyProtection="1"/>
    <xf numFmtId="0" fontId="0" fillId="4" borderId="7" xfId="0" applyFill="1" applyBorder="1" applyAlignment="1" applyProtection="1"/>
    <xf numFmtId="0" fontId="0" fillId="5" borderId="7" xfId="0" applyFill="1" applyBorder="1" applyAlignment="1" applyProtection="1"/>
    <xf numFmtId="0" fontId="0" fillId="0" borderId="2" xfId="0" applyFill="1" applyBorder="1" applyAlignment="1" applyProtection="1">
      <alignment horizontal="left"/>
    </xf>
    <xf numFmtId="0" fontId="0" fillId="0" borderId="10" xfId="0" applyFill="1" applyBorder="1" applyAlignment="1" applyProtection="1">
      <alignment horizontal="left"/>
    </xf>
    <xf numFmtId="0" fontId="0" fillId="0" borderId="13" xfId="0" applyFill="1" applyBorder="1" applyAlignment="1" applyProtection="1">
      <alignment horizontal="left"/>
    </xf>
    <xf numFmtId="0" fontId="0" fillId="2" borderId="13" xfId="0" applyFill="1" applyBorder="1" applyAlignment="1" applyProtection="1"/>
    <xf numFmtId="0" fontId="0" fillId="0" borderId="1" xfId="0" applyFill="1" applyBorder="1" applyAlignment="1">
      <alignment horizontal="left"/>
    </xf>
    <xf numFmtId="0" fontId="1" fillId="0" borderId="1" xfId="0" applyFont="1" applyBorder="1"/>
    <xf numFmtId="0" fontId="1" fillId="0" borderId="1" xfId="0" applyFont="1" applyFill="1" applyBorder="1"/>
    <xf numFmtId="0" fontId="4" fillId="0" borderId="0" xfId="1" applyFont="1" applyAlignment="1">
      <alignment horizontal="center" vertical="top" wrapText="1"/>
    </xf>
    <xf numFmtId="0" fontId="5" fillId="0" borderId="0" xfId="1" applyFont="1" applyAlignment="1">
      <alignment vertical="top" wrapText="1"/>
    </xf>
    <xf numFmtId="0" fontId="1" fillId="0" borderId="1" xfId="0" applyFont="1" applyBorder="1" applyAlignment="1" applyProtection="1">
      <alignment horizontal="left"/>
      <protection locked="0"/>
    </xf>
    <xf numFmtId="0" fontId="0" fillId="2" borderId="7" xfId="0" applyFill="1" applyBorder="1" applyAlignment="1" applyProtection="1">
      <alignment horizontal="left"/>
    </xf>
    <xf numFmtId="0" fontId="0" fillId="2" borderId="9" xfId="0" applyFill="1" applyBorder="1" applyAlignment="1" applyProtection="1">
      <alignment horizontal="left"/>
    </xf>
    <xf numFmtId="0" fontId="0" fillId="2" borderId="8" xfId="0" applyFill="1" applyBorder="1" applyAlignment="1" applyProtection="1">
      <alignment horizontal="left"/>
    </xf>
    <xf numFmtId="0" fontId="0" fillId="0" borderId="0" xfId="0" applyFill="1" applyBorder="1" applyAlignment="1" applyProtection="1">
      <alignment horizontal="center"/>
    </xf>
    <xf numFmtId="0" fontId="0" fillId="2" borderId="7" xfId="0" applyFill="1" applyBorder="1" applyAlignment="1" applyProtection="1">
      <alignment horizontal="left"/>
    </xf>
    <xf numFmtId="0" fontId="0" fillId="2" borderId="8" xfId="0" applyFill="1" applyBorder="1" applyAlignment="1" applyProtection="1">
      <alignment horizontal="left"/>
    </xf>
    <xf numFmtId="0" fontId="0" fillId="2" borderId="9" xfId="0" applyFill="1" applyBorder="1" applyAlignment="1" applyProtection="1">
      <alignment horizontal="left"/>
    </xf>
    <xf numFmtId="0" fontId="0" fillId="0" borderId="0" xfId="0" applyFill="1" applyBorder="1" applyAlignment="1" applyProtection="1">
      <alignment horizontal="center"/>
    </xf>
    <xf numFmtId="0" fontId="0" fillId="2" borderId="7" xfId="0" applyFill="1" applyBorder="1" applyAlignment="1" applyProtection="1">
      <alignment horizontal="left"/>
    </xf>
    <xf numFmtId="0" fontId="0" fillId="2" borderId="9" xfId="0" applyFill="1" applyBorder="1" applyAlignment="1" applyProtection="1">
      <alignment horizontal="left"/>
    </xf>
    <xf numFmtId="0" fontId="0" fillId="2" borderId="8" xfId="0" applyFill="1" applyBorder="1" applyAlignment="1" applyProtection="1">
      <alignment horizontal="left"/>
    </xf>
    <xf numFmtId="0" fontId="0" fillId="0" borderId="0" xfId="0" applyFill="1" applyBorder="1" applyAlignment="1" applyProtection="1">
      <alignment horizontal="center"/>
    </xf>
    <xf numFmtId="0" fontId="0" fillId="2" borderId="7" xfId="0" applyFill="1" applyBorder="1" applyAlignment="1" applyProtection="1">
      <alignment horizontal="left"/>
    </xf>
    <xf numFmtId="0" fontId="0" fillId="2" borderId="9" xfId="0" applyFill="1" applyBorder="1" applyAlignment="1" applyProtection="1">
      <alignment horizontal="left"/>
    </xf>
    <xf numFmtId="0" fontId="0" fillId="2" borderId="8" xfId="0" applyFill="1" applyBorder="1" applyAlignment="1" applyProtection="1">
      <alignment horizontal="left"/>
    </xf>
    <xf numFmtId="0" fontId="0" fillId="0" borderId="0" xfId="0" applyFill="1" applyBorder="1" applyAlignment="1" applyProtection="1">
      <alignment horizontal="center"/>
    </xf>
    <xf numFmtId="0" fontId="0" fillId="0" borderId="4" xfId="0" applyBorder="1" applyAlignment="1" applyProtection="1"/>
    <xf numFmtId="0" fontId="2" fillId="0" borderId="4" xfId="0" applyFont="1" applyBorder="1" applyAlignment="1" applyProtection="1">
      <alignment horizontal="left" vertical="center"/>
    </xf>
    <xf numFmtId="0" fontId="1" fillId="0" borderId="1" xfId="0" applyFont="1" applyFill="1" applyBorder="1" applyProtection="1"/>
    <xf numFmtId="0" fontId="9" fillId="0" borderId="0" xfId="0" applyFont="1"/>
    <xf numFmtId="0" fontId="1" fillId="2" borderId="1" xfId="0" applyFont="1" applyFill="1" applyBorder="1" applyProtection="1"/>
    <xf numFmtId="0" fontId="1" fillId="0" borderId="1" xfId="0" applyFont="1" applyFill="1" applyBorder="1" applyProtection="1">
      <protection locked="0"/>
    </xf>
    <xf numFmtId="49" fontId="1" fillId="0" borderId="1" xfId="0" applyNumberFormat="1" applyFont="1" applyBorder="1" applyAlignment="1" applyProtection="1">
      <alignment horizontal="left"/>
      <protection locked="0"/>
    </xf>
    <xf numFmtId="0" fontId="10" fillId="0" borderId="0" xfId="0" applyFont="1"/>
    <xf numFmtId="0" fontId="1" fillId="0" borderId="0" xfId="0" applyFont="1" applyAlignment="1" applyProtection="1">
      <protection locked="0"/>
    </xf>
    <xf numFmtId="0" fontId="0" fillId="2" borderId="7" xfId="0" applyFill="1" applyBorder="1" applyAlignment="1" applyProtection="1">
      <alignment horizontal="center"/>
    </xf>
    <xf numFmtId="0" fontId="0" fillId="2" borderId="9" xfId="0" applyFill="1" applyBorder="1" applyAlignment="1" applyProtection="1">
      <alignment horizontal="center"/>
    </xf>
    <xf numFmtId="0" fontId="0" fillId="2" borderId="8" xfId="0" applyFill="1" applyBorder="1" applyAlignment="1" applyProtection="1">
      <alignment horizontal="center"/>
    </xf>
    <xf numFmtId="0" fontId="0" fillId="2" borderId="7" xfId="0" applyFill="1" applyBorder="1" applyAlignment="1" applyProtection="1">
      <alignment horizontal="left"/>
    </xf>
    <xf numFmtId="0" fontId="0" fillId="2" borderId="8" xfId="0" applyFill="1" applyBorder="1" applyAlignment="1" applyProtection="1">
      <alignment horizontal="left"/>
    </xf>
    <xf numFmtId="0" fontId="0" fillId="0" borderId="7" xfId="0" applyBorder="1" applyAlignment="1" applyProtection="1">
      <alignment horizontal="left"/>
    </xf>
    <xf numFmtId="0" fontId="0" fillId="0" borderId="9" xfId="0" applyBorder="1" applyAlignment="1" applyProtection="1">
      <alignment horizontal="left"/>
    </xf>
    <xf numFmtId="0" fontId="0" fillId="0" borderId="8" xfId="0" applyBorder="1" applyAlignment="1" applyProtection="1">
      <alignment horizontal="left"/>
    </xf>
    <xf numFmtId="0" fontId="0" fillId="2" borderId="9" xfId="0" applyFill="1" applyBorder="1" applyAlignment="1" applyProtection="1">
      <alignment horizontal="left"/>
    </xf>
    <xf numFmtId="0" fontId="0" fillId="0" borderId="7" xfId="0" applyFill="1" applyBorder="1" applyAlignment="1" applyProtection="1">
      <alignment horizontal="left"/>
      <protection locked="0"/>
    </xf>
    <xf numFmtId="0" fontId="0" fillId="0" borderId="9" xfId="0" applyFill="1" applyBorder="1" applyAlignment="1" applyProtection="1">
      <alignment horizontal="left"/>
      <protection locked="0"/>
    </xf>
    <xf numFmtId="0" fontId="0" fillId="0" borderId="8" xfId="0" applyFill="1" applyBorder="1" applyAlignment="1" applyProtection="1">
      <alignment horizontal="left"/>
      <protection locked="0"/>
    </xf>
    <xf numFmtId="0" fontId="0" fillId="0" borderId="10" xfId="0" applyFill="1" applyBorder="1" applyAlignment="1" applyProtection="1">
      <alignment horizontal="center"/>
    </xf>
    <xf numFmtId="0" fontId="0" fillId="0" borderId="11" xfId="0" applyFill="1" applyBorder="1" applyAlignment="1" applyProtection="1">
      <alignment horizontal="center"/>
    </xf>
    <xf numFmtId="0" fontId="0" fillId="0" borderId="12" xfId="0" applyFill="1" applyBorder="1" applyAlignment="1" applyProtection="1">
      <alignment horizontal="center"/>
    </xf>
    <xf numFmtId="0" fontId="0" fillId="0" borderId="13" xfId="0" applyFill="1" applyBorder="1" applyAlignment="1" applyProtection="1">
      <alignment horizontal="center"/>
    </xf>
    <xf numFmtId="0" fontId="0" fillId="0" borderId="0" xfId="0" applyFill="1" applyBorder="1" applyAlignment="1" applyProtection="1">
      <alignment horizontal="center"/>
    </xf>
    <xf numFmtId="0" fontId="0" fillId="0" borderId="6" xfId="0" applyFill="1" applyBorder="1" applyAlignment="1" applyProtection="1">
      <alignment horizontal="center"/>
    </xf>
    <xf numFmtId="0" fontId="0" fillId="0" borderId="14" xfId="0" applyFill="1" applyBorder="1" applyAlignment="1" applyProtection="1">
      <alignment horizontal="center"/>
    </xf>
    <xf numFmtId="0" fontId="0" fillId="0" borderId="4" xfId="0" applyFill="1" applyBorder="1" applyAlignment="1" applyProtection="1">
      <alignment horizontal="center"/>
    </xf>
    <xf numFmtId="0" fontId="0" fillId="0" borderId="15" xfId="0" applyFill="1" applyBorder="1" applyAlignment="1" applyProtection="1">
      <alignment horizontal="center"/>
    </xf>
    <xf numFmtId="0" fontId="1" fillId="0" borderId="7" xfId="0" applyFont="1" applyBorder="1" applyAlignment="1" applyProtection="1">
      <alignment horizontal="left"/>
    </xf>
    <xf numFmtId="0" fontId="0" fillId="0" borderId="7" xfId="0" applyFill="1" applyBorder="1" applyAlignment="1" applyProtection="1">
      <alignment horizontal="left"/>
    </xf>
    <xf numFmtId="0" fontId="0" fillId="0" borderId="9" xfId="0" applyFill="1" applyBorder="1" applyAlignment="1" applyProtection="1">
      <alignment horizontal="left"/>
    </xf>
    <xf numFmtId="0" fontId="0" fillId="0" borderId="8" xfId="0" applyFill="1" applyBorder="1" applyAlignment="1" applyProtection="1">
      <alignment horizontal="left"/>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15" xfId="0" applyFont="1" applyBorder="1" applyAlignment="1" applyProtection="1">
      <alignment horizontal="center" vertical="center"/>
    </xf>
    <xf numFmtId="0" fontId="0" fillId="3" borderId="7" xfId="0" applyFill="1" applyBorder="1" applyAlignment="1" applyProtection="1">
      <alignment horizontal="center"/>
    </xf>
    <xf numFmtId="0" fontId="0" fillId="3" borderId="9" xfId="0" applyFill="1" applyBorder="1" applyAlignment="1" applyProtection="1">
      <alignment horizontal="center"/>
    </xf>
    <xf numFmtId="0" fontId="0" fillId="3" borderId="8" xfId="0" applyFill="1" applyBorder="1" applyAlignment="1" applyProtection="1">
      <alignment horizontal="center"/>
    </xf>
    <xf numFmtId="0" fontId="0" fillId="4" borderId="7" xfId="0" applyFill="1" applyBorder="1" applyAlignment="1" applyProtection="1">
      <alignment horizontal="center"/>
      <protection locked="0"/>
    </xf>
    <xf numFmtId="0" fontId="0" fillId="4" borderId="9" xfId="0" applyFill="1" applyBorder="1" applyAlignment="1" applyProtection="1">
      <alignment horizontal="center"/>
      <protection locked="0"/>
    </xf>
    <xf numFmtId="0" fontId="0" fillId="4" borderId="8"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8" xfId="0" applyFill="1" applyBorder="1" applyAlignment="1" applyProtection="1">
      <alignment horizontal="center"/>
      <protection locked="0"/>
    </xf>
    <xf numFmtId="49" fontId="0" fillId="3" borderId="7" xfId="0" applyNumberFormat="1" applyFill="1" applyBorder="1" applyAlignment="1" applyProtection="1">
      <alignment horizontal="center"/>
    </xf>
    <xf numFmtId="49" fontId="0" fillId="3" borderId="9" xfId="0" applyNumberFormat="1" applyFill="1" applyBorder="1" applyAlignment="1" applyProtection="1">
      <alignment horizontal="center"/>
    </xf>
    <xf numFmtId="49" fontId="0" fillId="3" borderId="8" xfId="0" applyNumberFormat="1" applyFill="1" applyBorder="1" applyAlignment="1" applyProtection="1">
      <alignment horizontal="center"/>
    </xf>
    <xf numFmtId="0" fontId="0" fillId="0" borderId="10" xfId="0" applyBorder="1" applyAlignment="1" applyProtection="1">
      <alignment horizontal="center"/>
    </xf>
    <xf numFmtId="0" fontId="0" fillId="0" borderId="13" xfId="0" applyBorder="1" applyAlignment="1" applyProtection="1">
      <alignment horizontal="center"/>
    </xf>
    <xf numFmtId="0" fontId="0" fillId="0" borderId="14" xfId="0" applyBorder="1" applyAlignment="1" applyProtection="1">
      <alignment horizontal="center"/>
    </xf>
    <xf numFmtId="0" fontId="3" fillId="0" borderId="11" xfId="0" applyFont="1" applyBorder="1" applyAlignment="1" applyProtection="1">
      <alignment horizontal="right" vertical="center"/>
    </xf>
    <xf numFmtId="0" fontId="0" fillId="0" borderId="11" xfId="0" applyBorder="1"/>
    <xf numFmtId="0" fontId="0" fillId="0" borderId="12" xfId="0" applyBorder="1"/>
    <xf numFmtId="0" fontId="0" fillId="0" borderId="4" xfId="0" applyBorder="1"/>
    <xf numFmtId="0" fontId="0" fillId="0" borderId="15" xfId="0" applyBorder="1"/>
    <xf numFmtId="0" fontId="0" fillId="0" borderId="10" xfId="0" applyFill="1" applyBorder="1" applyAlignment="1" applyProtection="1">
      <alignment horizontal="center"/>
      <protection locked="0"/>
    </xf>
    <xf numFmtId="0" fontId="0" fillId="0" borderId="11" xfId="0" applyFill="1" applyBorder="1" applyAlignment="1" applyProtection="1">
      <alignment horizontal="center"/>
      <protection locked="0"/>
    </xf>
    <xf numFmtId="0" fontId="0" fillId="0" borderId="12" xfId="0" applyFill="1" applyBorder="1" applyAlignment="1" applyProtection="1">
      <alignment horizontal="center"/>
      <protection locked="0"/>
    </xf>
    <xf numFmtId="0" fontId="0" fillId="0" borderId="13"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6" xfId="0" applyFill="1" applyBorder="1" applyAlignment="1" applyProtection="1">
      <alignment horizontal="center"/>
      <protection locked="0"/>
    </xf>
    <xf numFmtId="0" fontId="0" fillId="0" borderId="14" xfId="0" applyFill="1" applyBorder="1" applyAlignment="1" applyProtection="1">
      <alignment horizontal="center"/>
      <protection locked="0"/>
    </xf>
    <xf numFmtId="0" fontId="0" fillId="0" borderId="4" xfId="0" applyFill="1" applyBorder="1" applyAlignment="1" applyProtection="1">
      <alignment horizontal="center"/>
      <protection locked="0"/>
    </xf>
    <xf numFmtId="0" fontId="0" fillId="0" borderId="15" xfId="0" applyFill="1" applyBorder="1" applyAlignment="1" applyProtection="1">
      <alignment horizontal="center"/>
      <protection locked="0"/>
    </xf>
    <xf numFmtId="16" fontId="0" fillId="4" borderId="7" xfId="0" applyNumberFormat="1" applyFill="1" applyBorder="1" applyAlignment="1" applyProtection="1">
      <alignment horizontal="center"/>
      <protection locked="0"/>
    </xf>
    <xf numFmtId="16" fontId="0" fillId="5" borderId="7" xfId="0" applyNumberFormat="1" applyFill="1" applyBorder="1" applyAlignment="1" applyProtection="1">
      <alignment horizontal="center"/>
      <protection locked="0"/>
    </xf>
    <xf numFmtId="0" fontId="0" fillId="0" borderId="14" xfId="0" applyBorder="1" applyAlignment="1" applyProtection="1">
      <alignment horizontal="center" vertical="center"/>
    </xf>
    <xf numFmtId="0" fontId="0" fillId="0" borderId="4" xfId="0" applyBorder="1" applyAlignment="1" applyProtection="1">
      <alignment horizontal="center"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0" fillId="0" borderId="14" xfId="0" applyBorder="1" applyAlignment="1" applyProtection="1">
      <alignment horizontal="left" vertical="center"/>
    </xf>
    <xf numFmtId="0" fontId="0" fillId="0" borderId="4" xfId="0" applyBorder="1" applyAlignment="1" applyProtection="1">
      <alignment horizontal="left" vertical="center"/>
    </xf>
    <xf numFmtId="0" fontId="0" fillId="2" borderId="7"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8" xfId="0" applyFill="1" applyBorder="1" applyAlignment="1" applyProtection="1">
      <alignment horizontal="center"/>
      <protection locked="0"/>
    </xf>
  </cellXfs>
  <cellStyles count="2">
    <cellStyle name="Standaard" xfId="0" builtinId="0"/>
    <cellStyle name="Standaard 2" xfId="1" xr:uid="{00000000-0005-0000-0000-000001000000}"/>
  </cellStyles>
  <dxfs count="21">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CheckBox" fmlaLink="$E$2" lockText="1"/>
</file>

<file path=xl/ctrlProps/ctrlProp627.xml><?xml version="1.0" encoding="utf-8"?>
<formControlPr xmlns="http://schemas.microsoft.com/office/spreadsheetml/2009/9/main" objectType="CheckBox" fmlaLink="#REF!"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64193" name="Button 1" hidden="1">
              <a:extLst>
                <a:ext uri="{63B3BB69-23CF-44E3-9099-C40C66FF867C}">
                  <a14:compatExt spid="_x0000_s264193"/>
                </a:ext>
                <a:ext uri="{FF2B5EF4-FFF2-40B4-BE49-F238E27FC236}">
                  <a16:creationId xmlns:a16="http://schemas.microsoft.com/office/drawing/2014/main" id="{00000000-0008-0000-0100-000001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64194" name="Button 2" hidden="1">
              <a:extLst>
                <a:ext uri="{63B3BB69-23CF-44E3-9099-C40C66FF867C}">
                  <a14:compatExt spid="_x0000_s264194"/>
                </a:ext>
                <a:ext uri="{FF2B5EF4-FFF2-40B4-BE49-F238E27FC236}">
                  <a16:creationId xmlns:a16="http://schemas.microsoft.com/office/drawing/2014/main" id="{00000000-0008-0000-0100-000002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64195" name="Button 3" hidden="1">
              <a:extLst>
                <a:ext uri="{63B3BB69-23CF-44E3-9099-C40C66FF867C}">
                  <a14:compatExt spid="_x0000_s264195"/>
                </a:ext>
                <a:ext uri="{FF2B5EF4-FFF2-40B4-BE49-F238E27FC236}">
                  <a16:creationId xmlns:a16="http://schemas.microsoft.com/office/drawing/2014/main" id="{00000000-0008-0000-0100-000003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64196" name="Button 4" hidden="1">
              <a:extLst>
                <a:ext uri="{63B3BB69-23CF-44E3-9099-C40C66FF867C}">
                  <a14:compatExt spid="_x0000_s264196"/>
                </a:ext>
                <a:ext uri="{FF2B5EF4-FFF2-40B4-BE49-F238E27FC236}">
                  <a16:creationId xmlns:a16="http://schemas.microsoft.com/office/drawing/2014/main" id="{00000000-0008-0000-0100-000004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64197" name="Button 5" hidden="1">
              <a:extLst>
                <a:ext uri="{63B3BB69-23CF-44E3-9099-C40C66FF867C}">
                  <a14:compatExt spid="_x0000_s264197"/>
                </a:ext>
                <a:ext uri="{FF2B5EF4-FFF2-40B4-BE49-F238E27FC236}">
                  <a16:creationId xmlns:a16="http://schemas.microsoft.com/office/drawing/2014/main" id="{00000000-0008-0000-0100-000005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64198" name="Button 6" hidden="1">
              <a:extLst>
                <a:ext uri="{63B3BB69-23CF-44E3-9099-C40C66FF867C}">
                  <a14:compatExt spid="_x0000_s264198"/>
                </a:ext>
                <a:ext uri="{FF2B5EF4-FFF2-40B4-BE49-F238E27FC236}">
                  <a16:creationId xmlns:a16="http://schemas.microsoft.com/office/drawing/2014/main" id="{00000000-0008-0000-0100-000006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64199" name="Button 7" hidden="1">
              <a:extLst>
                <a:ext uri="{63B3BB69-23CF-44E3-9099-C40C66FF867C}">
                  <a14:compatExt spid="_x0000_s264199"/>
                </a:ext>
                <a:ext uri="{FF2B5EF4-FFF2-40B4-BE49-F238E27FC236}">
                  <a16:creationId xmlns:a16="http://schemas.microsoft.com/office/drawing/2014/main" id="{00000000-0008-0000-0100-000007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64200" name="Button 8" hidden="1">
              <a:extLst>
                <a:ext uri="{63B3BB69-23CF-44E3-9099-C40C66FF867C}">
                  <a14:compatExt spid="_x0000_s264200"/>
                </a:ext>
                <a:ext uri="{FF2B5EF4-FFF2-40B4-BE49-F238E27FC236}">
                  <a16:creationId xmlns:a16="http://schemas.microsoft.com/office/drawing/2014/main" id="{00000000-0008-0000-0100-000008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64201" name="Button 9" hidden="1">
              <a:extLst>
                <a:ext uri="{63B3BB69-23CF-44E3-9099-C40C66FF867C}">
                  <a14:compatExt spid="_x0000_s264201"/>
                </a:ext>
                <a:ext uri="{FF2B5EF4-FFF2-40B4-BE49-F238E27FC236}">
                  <a16:creationId xmlns:a16="http://schemas.microsoft.com/office/drawing/2014/main" id="{00000000-0008-0000-0100-000009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64202" name="Button 10" hidden="1">
              <a:extLst>
                <a:ext uri="{63B3BB69-23CF-44E3-9099-C40C66FF867C}">
                  <a14:compatExt spid="_x0000_s264202"/>
                </a:ext>
                <a:ext uri="{FF2B5EF4-FFF2-40B4-BE49-F238E27FC236}">
                  <a16:creationId xmlns:a16="http://schemas.microsoft.com/office/drawing/2014/main" id="{00000000-0008-0000-0100-00000A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64203" name="Button 11" hidden="1">
              <a:extLst>
                <a:ext uri="{63B3BB69-23CF-44E3-9099-C40C66FF867C}">
                  <a14:compatExt spid="_x0000_s264203"/>
                </a:ext>
                <a:ext uri="{FF2B5EF4-FFF2-40B4-BE49-F238E27FC236}">
                  <a16:creationId xmlns:a16="http://schemas.microsoft.com/office/drawing/2014/main" id="{00000000-0008-0000-0100-00000B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64204" name="Button 12" hidden="1">
              <a:extLst>
                <a:ext uri="{63B3BB69-23CF-44E3-9099-C40C66FF867C}">
                  <a14:compatExt spid="_x0000_s264204"/>
                </a:ext>
                <a:ext uri="{FF2B5EF4-FFF2-40B4-BE49-F238E27FC236}">
                  <a16:creationId xmlns:a16="http://schemas.microsoft.com/office/drawing/2014/main" id="{00000000-0008-0000-0100-00000C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64205" name="Button 13" hidden="1">
              <a:extLst>
                <a:ext uri="{63B3BB69-23CF-44E3-9099-C40C66FF867C}">
                  <a14:compatExt spid="_x0000_s264205"/>
                </a:ext>
                <a:ext uri="{FF2B5EF4-FFF2-40B4-BE49-F238E27FC236}">
                  <a16:creationId xmlns:a16="http://schemas.microsoft.com/office/drawing/2014/main" id="{00000000-0008-0000-0100-00000D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64206" name="Button 14" hidden="1">
              <a:extLst>
                <a:ext uri="{63B3BB69-23CF-44E3-9099-C40C66FF867C}">
                  <a14:compatExt spid="_x0000_s264206"/>
                </a:ext>
                <a:ext uri="{FF2B5EF4-FFF2-40B4-BE49-F238E27FC236}">
                  <a16:creationId xmlns:a16="http://schemas.microsoft.com/office/drawing/2014/main" id="{00000000-0008-0000-0100-00000E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64207" name="Button 15" hidden="1">
              <a:extLst>
                <a:ext uri="{63B3BB69-23CF-44E3-9099-C40C66FF867C}">
                  <a14:compatExt spid="_x0000_s264207"/>
                </a:ext>
                <a:ext uri="{FF2B5EF4-FFF2-40B4-BE49-F238E27FC236}">
                  <a16:creationId xmlns:a16="http://schemas.microsoft.com/office/drawing/2014/main" id="{00000000-0008-0000-0100-00000F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64208" name="Button 16" hidden="1">
              <a:extLst>
                <a:ext uri="{63B3BB69-23CF-44E3-9099-C40C66FF867C}">
                  <a14:compatExt spid="_x0000_s264208"/>
                </a:ext>
                <a:ext uri="{FF2B5EF4-FFF2-40B4-BE49-F238E27FC236}">
                  <a16:creationId xmlns:a16="http://schemas.microsoft.com/office/drawing/2014/main" id="{00000000-0008-0000-0100-000010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64209" name="Button 17" hidden="1">
              <a:extLst>
                <a:ext uri="{63B3BB69-23CF-44E3-9099-C40C66FF867C}">
                  <a14:compatExt spid="_x0000_s264209"/>
                </a:ext>
                <a:ext uri="{FF2B5EF4-FFF2-40B4-BE49-F238E27FC236}">
                  <a16:creationId xmlns:a16="http://schemas.microsoft.com/office/drawing/2014/main" id="{00000000-0008-0000-0100-000011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64210" name="Button 18" hidden="1">
              <a:extLst>
                <a:ext uri="{63B3BB69-23CF-44E3-9099-C40C66FF867C}">
                  <a14:compatExt spid="_x0000_s264210"/>
                </a:ext>
                <a:ext uri="{FF2B5EF4-FFF2-40B4-BE49-F238E27FC236}">
                  <a16:creationId xmlns:a16="http://schemas.microsoft.com/office/drawing/2014/main" id="{00000000-0008-0000-0100-000012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64211" name="Button 19" hidden="1">
              <a:extLst>
                <a:ext uri="{63B3BB69-23CF-44E3-9099-C40C66FF867C}">
                  <a14:compatExt spid="_x0000_s264211"/>
                </a:ext>
                <a:ext uri="{FF2B5EF4-FFF2-40B4-BE49-F238E27FC236}">
                  <a16:creationId xmlns:a16="http://schemas.microsoft.com/office/drawing/2014/main" id="{00000000-0008-0000-0100-000013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64212" name="Button 20" hidden="1">
              <a:extLst>
                <a:ext uri="{63B3BB69-23CF-44E3-9099-C40C66FF867C}">
                  <a14:compatExt spid="_x0000_s264212"/>
                </a:ext>
                <a:ext uri="{FF2B5EF4-FFF2-40B4-BE49-F238E27FC236}">
                  <a16:creationId xmlns:a16="http://schemas.microsoft.com/office/drawing/2014/main" id="{00000000-0008-0000-0100-000014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64213" name="Button 21" hidden="1">
              <a:extLst>
                <a:ext uri="{63B3BB69-23CF-44E3-9099-C40C66FF867C}">
                  <a14:compatExt spid="_x0000_s264213"/>
                </a:ext>
                <a:ext uri="{FF2B5EF4-FFF2-40B4-BE49-F238E27FC236}">
                  <a16:creationId xmlns:a16="http://schemas.microsoft.com/office/drawing/2014/main" id="{00000000-0008-0000-0100-000015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64214" name="Button 22" hidden="1">
              <a:extLst>
                <a:ext uri="{63B3BB69-23CF-44E3-9099-C40C66FF867C}">
                  <a14:compatExt spid="_x0000_s264214"/>
                </a:ext>
                <a:ext uri="{FF2B5EF4-FFF2-40B4-BE49-F238E27FC236}">
                  <a16:creationId xmlns:a16="http://schemas.microsoft.com/office/drawing/2014/main" id="{00000000-0008-0000-0100-000016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64215" name="Button 23" hidden="1">
              <a:extLst>
                <a:ext uri="{63B3BB69-23CF-44E3-9099-C40C66FF867C}">
                  <a14:compatExt spid="_x0000_s264215"/>
                </a:ext>
                <a:ext uri="{FF2B5EF4-FFF2-40B4-BE49-F238E27FC236}">
                  <a16:creationId xmlns:a16="http://schemas.microsoft.com/office/drawing/2014/main" id="{00000000-0008-0000-0100-000017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64216" name="Button 24" hidden="1">
              <a:extLst>
                <a:ext uri="{63B3BB69-23CF-44E3-9099-C40C66FF867C}">
                  <a14:compatExt spid="_x0000_s264216"/>
                </a:ext>
                <a:ext uri="{FF2B5EF4-FFF2-40B4-BE49-F238E27FC236}">
                  <a16:creationId xmlns:a16="http://schemas.microsoft.com/office/drawing/2014/main" id="{00000000-0008-0000-0100-000018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64217" name="Button 25" hidden="1">
              <a:extLst>
                <a:ext uri="{63B3BB69-23CF-44E3-9099-C40C66FF867C}">
                  <a14:compatExt spid="_x0000_s264217"/>
                </a:ext>
                <a:ext uri="{FF2B5EF4-FFF2-40B4-BE49-F238E27FC236}">
                  <a16:creationId xmlns:a16="http://schemas.microsoft.com/office/drawing/2014/main" id="{00000000-0008-0000-0100-000019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64218" name="Button 26" hidden="1">
              <a:extLst>
                <a:ext uri="{63B3BB69-23CF-44E3-9099-C40C66FF867C}">
                  <a14:compatExt spid="_x0000_s264218"/>
                </a:ext>
                <a:ext uri="{FF2B5EF4-FFF2-40B4-BE49-F238E27FC236}">
                  <a16:creationId xmlns:a16="http://schemas.microsoft.com/office/drawing/2014/main" id="{00000000-0008-0000-0100-00001A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94913" name="Button 1" hidden="1">
              <a:extLst>
                <a:ext uri="{63B3BB69-23CF-44E3-9099-C40C66FF867C}">
                  <a14:compatExt spid="_x0000_s294913"/>
                </a:ext>
                <a:ext uri="{FF2B5EF4-FFF2-40B4-BE49-F238E27FC236}">
                  <a16:creationId xmlns:a16="http://schemas.microsoft.com/office/drawing/2014/main" id="{00000000-0008-0000-0A00-000001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94914" name="Button 2" hidden="1">
              <a:extLst>
                <a:ext uri="{63B3BB69-23CF-44E3-9099-C40C66FF867C}">
                  <a14:compatExt spid="_x0000_s294914"/>
                </a:ext>
                <a:ext uri="{FF2B5EF4-FFF2-40B4-BE49-F238E27FC236}">
                  <a16:creationId xmlns:a16="http://schemas.microsoft.com/office/drawing/2014/main" id="{00000000-0008-0000-0A00-000002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94915" name="Button 3" hidden="1">
              <a:extLst>
                <a:ext uri="{63B3BB69-23CF-44E3-9099-C40C66FF867C}">
                  <a14:compatExt spid="_x0000_s294915"/>
                </a:ext>
                <a:ext uri="{FF2B5EF4-FFF2-40B4-BE49-F238E27FC236}">
                  <a16:creationId xmlns:a16="http://schemas.microsoft.com/office/drawing/2014/main" id="{00000000-0008-0000-0A00-000003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94916" name="Button 4" hidden="1">
              <a:extLst>
                <a:ext uri="{63B3BB69-23CF-44E3-9099-C40C66FF867C}">
                  <a14:compatExt spid="_x0000_s294916"/>
                </a:ext>
                <a:ext uri="{FF2B5EF4-FFF2-40B4-BE49-F238E27FC236}">
                  <a16:creationId xmlns:a16="http://schemas.microsoft.com/office/drawing/2014/main" id="{00000000-0008-0000-0A00-000004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94917" name="Button 5" hidden="1">
              <a:extLst>
                <a:ext uri="{63B3BB69-23CF-44E3-9099-C40C66FF867C}">
                  <a14:compatExt spid="_x0000_s294917"/>
                </a:ext>
                <a:ext uri="{FF2B5EF4-FFF2-40B4-BE49-F238E27FC236}">
                  <a16:creationId xmlns:a16="http://schemas.microsoft.com/office/drawing/2014/main" id="{00000000-0008-0000-0A00-000005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94918" name="Button 6" hidden="1">
              <a:extLst>
                <a:ext uri="{63B3BB69-23CF-44E3-9099-C40C66FF867C}">
                  <a14:compatExt spid="_x0000_s294918"/>
                </a:ext>
                <a:ext uri="{FF2B5EF4-FFF2-40B4-BE49-F238E27FC236}">
                  <a16:creationId xmlns:a16="http://schemas.microsoft.com/office/drawing/2014/main" id="{00000000-0008-0000-0A00-000006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94919" name="Button 7" hidden="1">
              <a:extLst>
                <a:ext uri="{63B3BB69-23CF-44E3-9099-C40C66FF867C}">
                  <a14:compatExt spid="_x0000_s294919"/>
                </a:ext>
                <a:ext uri="{FF2B5EF4-FFF2-40B4-BE49-F238E27FC236}">
                  <a16:creationId xmlns:a16="http://schemas.microsoft.com/office/drawing/2014/main" id="{00000000-0008-0000-0A00-000007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94920" name="Button 8" hidden="1">
              <a:extLst>
                <a:ext uri="{63B3BB69-23CF-44E3-9099-C40C66FF867C}">
                  <a14:compatExt spid="_x0000_s294920"/>
                </a:ext>
                <a:ext uri="{FF2B5EF4-FFF2-40B4-BE49-F238E27FC236}">
                  <a16:creationId xmlns:a16="http://schemas.microsoft.com/office/drawing/2014/main" id="{00000000-0008-0000-0A00-000008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94921" name="Button 9" hidden="1">
              <a:extLst>
                <a:ext uri="{63B3BB69-23CF-44E3-9099-C40C66FF867C}">
                  <a14:compatExt spid="_x0000_s294921"/>
                </a:ext>
                <a:ext uri="{FF2B5EF4-FFF2-40B4-BE49-F238E27FC236}">
                  <a16:creationId xmlns:a16="http://schemas.microsoft.com/office/drawing/2014/main" id="{00000000-0008-0000-0A00-000009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94922" name="Button 10" hidden="1">
              <a:extLst>
                <a:ext uri="{63B3BB69-23CF-44E3-9099-C40C66FF867C}">
                  <a14:compatExt spid="_x0000_s294922"/>
                </a:ext>
                <a:ext uri="{FF2B5EF4-FFF2-40B4-BE49-F238E27FC236}">
                  <a16:creationId xmlns:a16="http://schemas.microsoft.com/office/drawing/2014/main" id="{00000000-0008-0000-0A00-00000A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94923" name="Button 11" hidden="1">
              <a:extLst>
                <a:ext uri="{63B3BB69-23CF-44E3-9099-C40C66FF867C}">
                  <a14:compatExt spid="_x0000_s294923"/>
                </a:ext>
                <a:ext uri="{FF2B5EF4-FFF2-40B4-BE49-F238E27FC236}">
                  <a16:creationId xmlns:a16="http://schemas.microsoft.com/office/drawing/2014/main" id="{00000000-0008-0000-0A00-00000B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94924" name="Button 12" hidden="1">
              <a:extLst>
                <a:ext uri="{63B3BB69-23CF-44E3-9099-C40C66FF867C}">
                  <a14:compatExt spid="_x0000_s294924"/>
                </a:ext>
                <a:ext uri="{FF2B5EF4-FFF2-40B4-BE49-F238E27FC236}">
                  <a16:creationId xmlns:a16="http://schemas.microsoft.com/office/drawing/2014/main" id="{00000000-0008-0000-0A00-00000C8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94925" name="Button 13" hidden="1">
              <a:extLst>
                <a:ext uri="{63B3BB69-23CF-44E3-9099-C40C66FF867C}">
                  <a14:compatExt spid="_x0000_s294925"/>
                </a:ext>
                <a:ext uri="{FF2B5EF4-FFF2-40B4-BE49-F238E27FC236}">
                  <a16:creationId xmlns:a16="http://schemas.microsoft.com/office/drawing/2014/main" id="{00000000-0008-0000-0A00-00000D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94926" name="Button 14" hidden="1">
              <a:extLst>
                <a:ext uri="{63B3BB69-23CF-44E3-9099-C40C66FF867C}">
                  <a14:compatExt spid="_x0000_s294926"/>
                </a:ext>
                <a:ext uri="{FF2B5EF4-FFF2-40B4-BE49-F238E27FC236}">
                  <a16:creationId xmlns:a16="http://schemas.microsoft.com/office/drawing/2014/main" id="{00000000-0008-0000-0A00-00000E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94927" name="Button 15" hidden="1">
              <a:extLst>
                <a:ext uri="{63B3BB69-23CF-44E3-9099-C40C66FF867C}">
                  <a14:compatExt spid="_x0000_s294927"/>
                </a:ext>
                <a:ext uri="{FF2B5EF4-FFF2-40B4-BE49-F238E27FC236}">
                  <a16:creationId xmlns:a16="http://schemas.microsoft.com/office/drawing/2014/main" id="{00000000-0008-0000-0A00-00000F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94928" name="Button 16" hidden="1">
              <a:extLst>
                <a:ext uri="{63B3BB69-23CF-44E3-9099-C40C66FF867C}">
                  <a14:compatExt spid="_x0000_s294928"/>
                </a:ext>
                <a:ext uri="{FF2B5EF4-FFF2-40B4-BE49-F238E27FC236}">
                  <a16:creationId xmlns:a16="http://schemas.microsoft.com/office/drawing/2014/main" id="{00000000-0008-0000-0A00-000010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94929" name="Button 17" hidden="1">
              <a:extLst>
                <a:ext uri="{63B3BB69-23CF-44E3-9099-C40C66FF867C}">
                  <a14:compatExt spid="_x0000_s294929"/>
                </a:ext>
                <a:ext uri="{FF2B5EF4-FFF2-40B4-BE49-F238E27FC236}">
                  <a16:creationId xmlns:a16="http://schemas.microsoft.com/office/drawing/2014/main" id="{00000000-0008-0000-0A00-000011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94930" name="Button 18" hidden="1">
              <a:extLst>
                <a:ext uri="{63B3BB69-23CF-44E3-9099-C40C66FF867C}">
                  <a14:compatExt spid="_x0000_s294930"/>
                </a:ext>
                <a:ext uri="{FF2B5EF4-FFF2-40B4-BE49-F238E27FC236}">
                  <a16:creationId xmlns:a16="http://schemas.microsoft.com/office/drawing/2014/main" id="{00000000-0008-0000-0A00-0000128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94931" name="Button 19" hidden="1">
              <a:extLst>
                <a:ext uri="{63B3BB69-23CF-44E3-9099-C40C66FF867C}">
                  <a14:compatExt spid="_x0000_s294931"/>
                </a:ext>
                <a:ext uri="{FF2B5EF4-FFF2-40B4-BE49-F238E27FC236}">
                  <a16:creationId xmlns:a16="http://schemas.microsoft.com/office/drawing/2014/main" id="{00000000-0008-0000-0A00-0000138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94932" name="Button 20" hidden="1">
              <a:extLst>
                <a:ext uri="{63B3BB69-23CF-44E3-9099-C40C66FF867C}">
                  <a14:compatExt spid="_x0000_s294932"/>
                </a:ext>
                <a:ext uri="{FF2B5EF4-FFF2-40B4-BE49-F238E27FC236}">
                  <a16:creationId xmlns:a16="http://schemas.microsoft.com/office/drawing/2014/main" id="{00000000-0008-0000-0A00-0000148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94933" name="Button 21" hidden="1">
              <a:extLst>
                <a:ext uri="{63B3BB69-23CF-44E3-9099-C40C66FF867C}">
                  <a14:compatExt spid="_x0000_s294933"/>
                </a:ext>
                <a:ext uri="{FF2B5EF4-FFF2-40B4-BE49-F238E27FC236}">
                  <a16:creationId xmlns:a16="http://schemas.microsoft.com/office/drawing/2014/main" id="{00000000-0008-0000-0A00-0000158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94934" name="Button 22" hidden="1">
              <a:extLst>
                <a:ext uri="{63B3BB69-23CF-44E3-9099-C40C66FF867C}">
                  <a14:compatExt spid="_x0000_s294934"/>
                </a:ext>
                <a:ext uri="{FF2B5EF4-FFF2-40B4-BE49-F238E27FC236}">
                  <a16:creationId xmlns:a16="http://schemas.microsoft.com/office/drawing/2014/main" id="{00000000-0008-0000-0A00-0000168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94935" name="Button 23" hidden="1">
              <a:extLst>
                <a:ext uri="{63B3BB69-23CF-44E3-9099-C40C66FF867C}">
                  <a14:compatExt spid="_x0000_s294935"/>
                </a:ext>
                <a:ext uri="{FF2B5EF4-FFF2-40B4-BE49-F238E27FC236}">
                  <a16:creationId xmlns:a16="http://schemas.microsoft.com/office/drawing/2014/main" id="{00000000-0008-0000-0A00-0000178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94936" name="Button 24" hidden="1">
              <a:extLst>
                <a:ext uri="{63B3BB69-23CF-44E3-9099-C40C66FF867C}">
                  <a14:compatExt spid="_x0000_s294936"/>
                </a:ext>
                <a:ext uri="{FF2B5EF4-FFF2-40B4-BE49-F238E27FC236}">
                  <a16:creationId xmlns:a16="http://schemas.microsoft.com/office/drawing/2014/main" id="{00000000-0008-0000-0A00-000018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94937" name="Button 25" hidden="1">
              <a:extLst>
                <a:ext uri="{63B3BB69-23CF-44E3-9099-C40C66FF867C}">
                  <a14:compatExt spid="_x0000_s294937"/>
                </a:ext>
                <a:ext uri="{FF2B5EF4-FFF2-40B4-BE49-F238E27FC236}">
                  <a16:creationId xmlns:a16="http://schemas.microsoft.com/office/drawing/2014/main" id="{00000000-0008-0000-0A00-0000198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94938" name="Button 26" hidden="1">
              <a:extLst>
                <a:ext uri="{63B3BB69-23CF-44E3-9099-C40C66FF867C}">
                  <a14:compatExt spid="_x0000_s294938"/>
                </a:ext>
                <a:ext uri="{FF2B5EF4-FFF2-40B4-BE49-F238E27FC236}">
                  <a16:creationId xmlns:a16="http://schemas.microsoft.com/office/drawing/2014/main" id="{00000000-0008-0000-0A00-00001A8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95937" name="Button 1" hidden="1">
              <a:extLst>
                <a:ext uri="{63B3BB69-23CF-44E3-9099-C40C66FF867C}">
                  <a14:compatExt spid="_x0000_s295937"/>
                </a:ext>
                <a:ext uri="{FF2B5EF4-FFF2-40B4-BE49-F238E27FC236}">
                  <a16:creationId xmlns:a16="http://schemas.microsoft.com/office/drawing/2014/main" id="{00000000-0008-0000-0B00-000001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95938" name="Button 2" hidden="1">
              <a:extLst>
                <a:ext uri="{63B3BB69-23CF-44E3-9099-C40C66FF867C}">
                  <a14:compatExt spid="_x0000_s295938"/>
                </a:ext>
                <a:ext uri="{FF2B5EF4-FFF2-40B4-BE49-F238E27FC236}">
                  <a16:creationId xmlns:a16="http://schemas.microsoft.com/office/drawing/2014/main" id="{00000000-0008-0000-0B00-000002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95939" name="Button 3" hidden="1">
              <a:extLst>
                <a:ext uri="{63B3BB69-23CF-44E3-9099-C40C66FF867C}">
                  <a14:compatExt spid="_x0000_s295939"/>
                </a:ext>
                <a:ext uri="{FF2B5EF4-FFF2-40B4-BE49-F238E27FC236}">
                  <a16:creationId xmlns:a16="http://schemas.microsoft.com/office/drawing/2014/main" id="{00000000-0008-0000-0B00-000003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95940" name="Button 4" hidden="1">
              <a:extLst>
                <a:ext uri="{63B3BB69-23CF-44E3-9099-C40C66FF867C}">
                  <a14:compatExt spid="_x0000_s295940"/>
                </a:ext>
                <a:ext uri="{FF2B5EF4-FFF2-40B4-BE49-F238E27FC236}">
                  <a16:creationId xmlns:a16="http://schemas.microsoft.com/office/drawing/2014/main" id="{00000000-0008-0000-0B00-000004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95941" name="Button 5" hidden="1">
              <a:extLst>
                <a:ext uri="{63B3BB69-23CF-44E3-9099-C40C66FF867C}">
                  <a14:compatExt spid="_x0000_s295941"/>
                </a:ext>
                <a:ext uri="{FF2B5EF4-FFF2-40B4-BE49-F238E27FC236}">
                  <a16:creationId xmlns:a16="http://schemas.microsoft.com/office/drawing/2014/main" id="{00000000-0008-0000-0B00-000005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95942" name="Button 6" hidden="1">
              <a:extLst>
                <a:ext uri="{63B3BB69-23CF-44E3-9099-C40C66FF867C}">
                  <a14:compatExt spid="_x0000_s295942"/>
                </a:ext>
                <a:ext uri="{FF2B5EF4-FFF2-40B4-BE49-F238E27FC236}">
                  <a16:creationId xmlns:a16="http://schemas.microsoft.com/office/drawing/2014/main" id="{00000000-0008-0000-0B00-000006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95943" name="Button 7" hidden="1">
              <a:extLst>
                <a:ext uri="{63B3BB69-23CF-44E3-9099-C40C66FF867C}">
                  <a14:compatExt spid="_x0000_s295943"/>
                </a:ext>
                <a:ext uri="{FF2B5EF4-FFF2-40B4-BE49-F238E27FC236}">
                  <a16:creationId xmlns:a16="http://schemas.microsoft.com/office/drawing/2014/main" id="{00000000-0008-0000-0B00-000007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95944" name="Button 8" hidden="1">
              <a:extLst>
                <a:ext uri="{63B3BB69-23CF-44E3-9099-C40C66FF867C}">
                  <a14:compatExt spid="_x0000_s295944"/>
                </a:ext>
                <a:ext uri="{FF2B5EF4-FFF2-40B4-BE49-F238E27FC236}">
                  <a16:creationId xmlns:a16="http://schemas.microsoft.com/office/drawing/2014/main" id="{00000000-0008-0000-0B00-000008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95945" name="Button 9" hidden="1">
              <a:extLst>
                <a:ext uri="{63B3BB69-23CF-44E3-9099-C40C66FF867C}">
                  <a14:compatExt spid="_x0000_s295945"/>
                </a:ext>
                <a:ext uri="{FF2B5EF4-FFF2-40B4-BE49-F238E27FC236}">
                  <a16:creationId xmlns:a16="http://schemas.microsoft.com/office/drawing/2014/main" id="{00000000-0008-0000-0B00-000009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95946" name="Button 10" hidden="1">
              <a:extLst>
                <a:ext uri="{63B3BB69-23CF-44E3-9099-C40C66FF867C}">
                  <a14:compatExt spid="_x0000_s295946"/>
                </a:ext>
                <a:ext uri="{FF2B5EF4-FFF2-40B4-BE49-F238E27FC236}">
                  <a16:creationId xmlns:a16="http://schemas.microsoft.com/office/drawing/2014/main" id="{00000000-0008-0000-0B00-00000A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95947" name="Button 11" hidden="1">
              <a:extLst>
                <a:ext uri="{63B3BB69-23CF-44E3-9099-C40C66FF867C}">
                  <a14:compatExt spid="_x0000_s295947"/>
                </a:ext>
                <a:ext uri="{FF2B5EF4-FFF2-40B4-BE49-F238E27FC236}">
                  <a16:creationId xmlns:a16="http://schemas.microsoft.com/office/drawing/2014/main" id="{00000000-0008-0000-0B00-00000B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95948" name="Button 12" hidden="1">
              <a:extLst>
                <a:ext uri="{63B3BB69-23CF-44E3-9099-C40C66FF867C}">
                  <a14:compatExt spid="_x0000_s295948"/>
                </a:ext>
                <a:ext uri="{FF2B5EF4-FFF2-40B4-BE49-F238E27FC236}">
                  <a16:creationId xmlns:a16="http://schemas.microsoft.com/office/drawing/2014/main" id="{00000000-0008-0000-0B00-00000C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95949" name="Button 13" hidden="1">
              <a:extLst>
                <a:ext uri="{63B3BB69-23CF-44E3-9099-C40C66FF867C}">
                  <a14:compatExt spid="_x0000_s295949"/>
                </a:ext>
                <a:ext uri="{FF2B5EF4-FFF2-40B4-BE49-F238E27FC236}">
                  <a16:creationId xmlns:a16="http://schemas.microsoft.com/office/drawing/2014/main" id="{00000000-0008-0000-0B00-00000D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95950" name="Button 14" hidden="1">
              <a:extLst>
                <a:ext uri="{63B3BB69-23CF-44E3-9099-C40C66FF867C}">
                  <a14:compatExt spid="_x0000_s295950"/>
                </a:ext>
                <a:ext uri="{FF2B5EF4-FFF2-40B4-BE49-F238E27FC236}">
                  <a16:creationId xmlns:a16="http://schemas.microsoft.com/office/drawing/2014/main" id="{00000000-0008-0000-0B00-00000E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95951" name="Button 15" hidden="1">
              <a:extLst>
                <a:ext uri="{63B3BB69-23CF-44E3-9099-C40C66FF867C}">
                  <a14:compatExt spid="_x0000_s295951"/>
                </a:ext>
                <a:ext uri="{FF2B5EF4-FFF2-40B4-BE49-F238E27FC236}">
                  <a16:creationId xmlns:a16="http://schemas.microsoft.com/office/drawing/2014/main" id="{00000000-0008-0000-0B00-00000F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95952" name="Button 16" hidden="1">
              <a:extLst>
                <a:ext uri="{63B3BB69-23CF-44E3-9099-C40C66FF867C}">
                  <a14:compatExt spid="_x0000_s295952"/>
                </a:ext>
                <a:ext uri="{FF2B5EF4-FFF2-40B4-BE49-F238E27FC236}">
                  <a16:creationId xmlns:a16="http://schemas.microsoft.com/office/drawing/2014/main" id="{00000000-0008-0000-0B00-000010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95953" name="Button 17" hidden="1">
              <a:extLst>
                <a:ext uri="{63B3BB69-23CF-44E3-9099-C40C66FF867C}">
                  <a14:compatExt spid="_x0000_s295953"/>
                </a:ext>
                <a:ext uri="{FF2B5EF4-FFF2-40B4-BE49-F238E27FC236}">
                  <a16:creationId xmlns:a16="http://schemas.microsoft.com/office/drawing/2014/main" id="{00000000-0008-0000-0B00-000011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95954" name="Button 18" hidden="1">
              <a:extLst>
                <a:ext uri="{63B3BB69-23CF-44E3-9099-C40C66FF867C}">
                  <a14:compatExt spid="_x0000_s295954"/>
                </a:ext>
                <a:ext uri="{FF2B5EF4-FFF2-40B4-BE49-F238E27FC236}">
                  <a16:creationId xmlns:a16="http://schemas.microsoft.com/office/drawing/2014/main" id="{00000000-0008-0000-0B00-000012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95955" name="Button 19" hidden="1">
              <a:extLst>
                <a:ext uri="{63B3BB69-23CF-44E3-9099-C40C66FF867C}">
                  <a14:compatExt spid="_x0000_s295955"/>
                </a:ext>
                <a:ext uri="{FF2B5EF4-FFF2-40B4-BE49-F238E27FC236}">
                  <a16:creationId xmlns:a16="http://schemas.microsoft.com/office/drawing/2014/main" id="{00000000-0008-0000-0B00-000013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95956" name="Button 20" hidden="1">
              <a:extLst>
                <a:ext uri="{63B3BB69-23CF-44E3-9099-C40C66FF867C}">
                  <a14:compatExt spid="_x0000_s295956"/>
                </a:ext>
                <a:ext uri="{FF2B5EF4-FFF2-40B4-BE49-F238E27FC236}">
                  <a16:creationId xmlns:a16="http://schemas.microsoft.com/office/drawing/2014/main" id="{00000000-0008-0000-0B00-000014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95957" name="Button 21" hidden="1">
              <a:extLst>
                <a:ext uri="{63B3BB69-23CF-44E3-9099-C40C66FF867C}">
                  <a14:compatExt spid="_x0000_s295957"/>
                </a:ext>
                <a:ext uri="{FF2B5EF4-FFF2-40B4-BE49-F238E27FC236}">
                  <a16:creationId xmlns:a16="http://schemas.microsoft.com/office/drawing/2014/main" id="{00000000-0008-0000-0B00-000015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95958" name="Button 22" hidden="1">
              <a:extLst>
                <a:ext uri="{63B3BB69-23CF-44E3-9099-C40C66FF867C}">
                  <a14:compatExt spid="_x0000_s295958"/>
                </a:ext>
                <a:ext uri="{FF2B5EF4-FFF2-40B4-BE49-F238E27FC236}">
                  <a16:creationId xmlns:a16="http://schemas.microsoft.com/office/drawing/2014/main" id="{00000000-0008-0000-0B00-000016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95959" name="Button 23" hidden="1">
              <a:extLst>
                <a:ext uri="{63B3BB69-23CF-44E3-9099-C40C66FF867C}">
                  <a14:compatExt spid="_x0000_s295959"/>
                </a:ext>
                <a:ext uri="{FF2B5EF4-FFF2-40B4-BE49-F238E27FC236}">
                  <a16:creationId xmlns:a16="http://schemas.microsoft.com/office/drawing/2014/main" id="{00000000-0008-0000-0B00-000017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95960" name="Button 24" hidden="1">
              <a:extLst>
                <a:ext uri="{63B3BB69-23CF-44E3-9099-C40C66FF867C}">
                  <a14:compatExt spid="_x0000_s295960"/>
                </a:ext>
                <a:ext uri="{FF2B5EF4-FFF2-40B4-BE49-F238E27FC236}">
                  <a16:creationId xmlns:a16="http://schemas.microsoft.com/office/drawing/2014/main" id="{00000000-0008-0000-0B00-000018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95961" name="Button 25" hidden="1">
              <a:extLst>
                <a:ext uri="{63B3BB69-23CF-44E3-9099-C40C66FF867C}">
                  <a14:compatExt spid="_x0000_s295961"/>
                </a:ext>
                <a:ext uri="{FF2B5EF4-FFF2-40B4-BE49-F238E27FC236}">
                  <a16:creationId xmlns:a16="http://schemas.microsoft.com/office/drawing/2014/main" id="{00000000-0008-0000-0B00-000019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95962" name="Button 26" hidden="1">
              <a:extLst>
                <a:ext uri="{63B3BB69-23CF-44E3-9099-C40C66FF867C}">
                  <a14:compatExt spid="_x0000_s295962"/>
                </a:ext>
                <a:ext uri="{FF2B5EF4-FFF2-40B4-BE49-F238E27FC236}">
                  <a16:creationId xmlns:a16="http://schemas.microsoft.com/office/drawing/2014/main" id="{00000000-0008-0000-0B00-00001A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96961" name="Button 1" hidden="1">
              <a:extLst>
                <a:ext uri="{63B3BB69-23CF-44E3-9099-C40C66FF867C}">
                  <a14:compatExt spid="_x0000_s296961"/>
                </a:ext>
                <a:ext uri="{FF2B5EF4-FFF2-40B4-BE49-F238E27FC236}">
                  <a16:creationId xmlns:a16="http://schemas.microsoft.com/office/drawing/2014/main" id="{00000000-0008-0000-0C00-000001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96962" name="Button 2" hidden="1">
              <a:extLst>
                <a:ext uri="{63B3BB69-23CF-44E3-9099-C40C66FF867C}">
                  <a14:compatExt spid="_x0000_s296962"/>
                </a:ext>
                <a:ext uri="{FF2B5EF4-FFF2-40B4-BE49-F238E27FC236}">
                  <a16:creationId xmlns:a16="http://schemas.microsoft.com/office/drawing/2014/main" id="{00000000-0008-0000-0C00-000002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96963" name="Button 3" hidden="1">
              <a:extLst>
                <a:ext uri="{63B3BB69-23CF-44E3-9099-C40C66FF867C}">
                  <a14:compatExt spid="_x0000_s296963"/>
                </a:ext>
                <a:ext uri="{FF2B5EF4-FFF2-40B4-BE49-F238E27FC236}">
                  <a16:creationId xmlns:a16="http://schemas.microsoft.com/office/drawing/2014/main" id="{00000000-0008-0000-0C00-000003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96964" name="Button 4" hidden="1">
              <a:extLst>
                <a:ext uri="{63B3BB69-23CF-44E3-9099-C40C66FF867C}">
                  <a14:compatExt spid="_x0000_s296964"/>
                </a:ext>
                <a:ext uri="{FF2B5EF4-FFF2-40B4-BE49-F238E27FC236}">
                  <a16:creationId xmlns:a16="http://schemas.microsoft.com/office/drawing/2014/main" id="{00000000-0008-0000-0C00-000004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96965" name="Button 5" hidden="1">
              <a:extLst>
                <a:ext uri="{63B3BB69-23CF-44E3-9099-C40C66FF867C}">
                  <a14:compatExt spid="_x0000_s296965"/>
                </a:ext>
                <a:ext uri="{FF2B5EF4-FFF2-40B4-BE49-F238E27FC236}">
                  <a16:creationId xmlns:a16="http://schemas.microsoft.com/office/drawing/2014/main" id="{00000000-0008-0000-0C00-000005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96966" name="Button 6" hidden="1">
              <a:extLst>
                <a:ext uri="{63B3BB69-23CF-44E3-9099-C40C66FF867C}">
                  <a14:compatExt spid="_x0000_s296966"/>
                </a:ext>
                <a:ext uri="{FF2B5EF4-FFF2-40B4-BE49-F238E27FC236}">
                  <a16:creationId xmlns:a16="http://schemas.microsoft.com/office/drawing/2014/main" id="{00000000-0008-0000-0C00-000006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96967" name="Button 7" hidden="1">
              <a:extLst>
                <a:ext uri="{63B3BB69-23CF-44E3-9099-C40C66FF867C}">
                  <a14:compatExt spid="_x0000_s296967"/>
                </a:ext>
                <a:ext uri="{FF2B5EF4-FFF2-40B4-BE49-F238E27FC236}">
                  <a16:creationId xmlns:a16="http://schemas.microsoft.com/office/drawing/2014/main" id="{00000000-0008-0000-0C00-000007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96968" name="Button 8" hidden="1">
              <a:extLst>
                <a:ext uri="{63B3BB69-23CF-44E3-9099-C40C66FF867C}">
                  <a14:compatExt spid="_x0000_s296968"/>
                </a:ext>
                <a:ext uri="{FF2B5EF4-FFF2-40B4-BE49-F238E27FC236}">
                  <a16:creationId xmlns:a16="http://schemas.microsoft.com/office/drawing/2014/main" id="{00000000-0008-0000-0C00-000008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96969" name="Button 9" hidden="1">
              <a:extLst>
                <a:ext uri="{63B3BB69-23CF-44E3-9099-C40C66FF867C}">
                  <a14:compatExt spid="_x0000_s296969"/>
                </a:ext>
                <a:ext uri="{FF2B5EF4-FFF2-40B4-BE49-F238E27FC236}">
                  <a16:creationId xmlns:a16="http://schemas.microsoft.com/office/drawing/2014/main" id="{00000000-0008-0000-0C00-000009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96970" name="Button 10" hidden="1">
              <a:extLst>
                <a:ext uri="{63B3BB69-23CF-44E3-9099-C40C66FF867C}">
                  <a14:compatExt spid="_x0000_s296970"/>
                </a:ext>
                <a:ext uri="{FF2B5EF4-FFF2-40B4-BE49-F238E27FC236}">
                  <a16:creationId xmlns:a16="http://schemas.microsoft.com/office/drawing/2014/main" id="{00000000-0008-0000-0C00-00000A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96971" name="Button 11" hidden="1">
              <a:extLst>
                <a:ext uri="{63B3BB69-23CF-44E3-9099-C40C66FF867C}">
                  <a14:compatExt spid="_x0000_s296971"/>
                </a:ext>
                <a:ext uri="{FF2B5EF4-FFF2-40B4-BE49-F238E27FC236}">
                  <a16:creationId xmlns:a16="http://schemas.microsoft.com/office/drawing/2014/main" id="{00000000-0008-0000-0C00-00000B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96972" name="Button 12" hidden="1">
              <a:extLst>
                <a:ext uri="{63B3BB69-23CF-44E3-9099-C40C66FF867C}">
                  <a14:compatExt spid="_x0000_s296972"/>
                </a:ext>
                <a:ext uri="{FF2B5EF4-FFF2-40B4-BE49-F238E27FC236}">
                  <a16:creationId xmlns:a16="http://schemas.microsoft.com/office/drawing/2014/main" id="{00000000-0008-0000-0C00-00000C8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96973" name="Button 13" hidden="1">
              <a:extLst>
                <a:ext uri="{63B3BB69-23CF-44E3-9099-C40C66FF867C}">
                  <a14:compatExt spid="_x0000_s296973"/>
                </a:ext>
                <a:ext uri="{FF2B5EF4-FFF2-40B4-BE49-F238E27FC236}">
                  <a16:creationId xmlns:a16="http://schemas.microsoft.com/office/drawing/2014/main" id="{00000000-0008-0000-0C00-00000D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96974" name="Button 14" hidden="1">
              <a:extLst>
                <a:ext uri="{63B3BB69-23CF-44E3-9099-C40C66FF867C}">
                  <a14:compatExt spid="_x0000_s296974"/>
                </a:ext>
                <a:ext uri="{FF2B5EF4-FFF2-40B4-BE49-F238E27FC236}">
                  <a16:creationId xmlns:a16="http://schemas.microsoft.com/office/drawing/2014/main" id="{00000000-0008-0000-0C00-00000E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96975" name="Button 15" hidden="1">
              <a:extLst>
                <a:ext uri="{63B3BB69-23CF-44E3-9099-C40C66FF867C}">
                  <a14:compatExt spid="_x0000_s296975"/>
                </a:ext>
                <a:ext uri="{FF2B5EF4-FFF2-40B4-BE49-F238E27FC236}">
                  <a16:creationId xmlns:a16="http://schemas.microsoft.com/office/drawing/2014/main" id="{00000000-0008-0000-0C00-00000F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96976" name="Button 16" hidden="1">
              <a:extLst>
                <a:ext uri="{63B3BB69-23CF-44E3-9099-C40C66FF867C}">
                  <a14:compatExt spid="_x0000_s296976"/>
                </a:ext>
                <a:ext uri="{FF2B5EF4-FFF2-40B4-BE49-F238E27FC236}">
                  <a16:creationId xmlns:a16="http://schemas.microsoft.com/office/drawing/2014/main" id="{00000000-0008-0000-0C00-000010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96977" name="Button 17" hidden="1">
              <a:extLst>
                <a:ext uri="{63B3BB69-23CF-44E3-9099-C40C66FF867C}">
                  <a14:compatExt spid="_x0000_s296977"/>
                </a:ext>
                <a:ext uri="{FF2B5EF4-FFF2-40B4-BE49-F238E27FC236}">
                  <a16:creationId xmlns:a16="http://schemas.microsoft.com/office/drawing/2014/main" id="{00000000-0008-0000-0C00-000011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96978" name="Button 18" hidden="1">
              <a:extLst>
                <a:ext uri="{63B3BB69-23CF-44E3-9099-C40C66FF867C}">
                  <a14:compatExt spid="_x0000_s296978"/>
                </a:ext>
                <a:ext uri="{FF2B5EF4-FFF2-40B4-BE49-F238E27FC236}">
                  <a16:creationId xmlns:a16="http://schemas.microsoft.com/office/drawing/2014/main" id="{00000000-0008-0000-0C00-0000128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96979" name="Button 19" hidden="1">
              <a:extLst>
                <a:ext uri="{63B3BB69-23CF-44E3-9099-C40C66FF867C}">
                  <a14:compatExt spid="_x0000_s296979"/>
                </a:ext>
                <a:ext uri="{FF2B5EF4-FFF2-40B4-BE49-F238E27FC236}">
                  <a16:creationId xmlns:a16="http://schemas.microsoft.com/office/drawing/2014/main" id="{00000000-0008-0000-0C00-0000138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96980" name="Button 20" hidden="1">
              <a:extLst>
                <a:ext uri="{63B3BB69-23CF-44E3-9099-C40C66FF867C}">
                  <a14:compatExt spid="_x0000_s296980"/>
                </a:ext>
                <a:ext uri="{FF2B5EF4-FFF2-40B4-BE49-F238E27FC236}">
                  <a16:creationId xmlns:a16="http://schemas.microsoft.com/office/drawing/2014/main" id="{00000000-0008-0000-0C00-0000148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96981" name="Button 21" hidden="1">
              <a:extLst>
                <a:ext uri="{63B3BB69-23CF-44E3-9099-C40C66FF867C}">
                  <a14:compatExt spid="_x0000_s296981"/>
                </a:ext>
                <a:ext uri="{FF2B5EF4-FFF2-40B4-BE49-F238E27FC236}">
                  <a16:creationId xmlns:a16="http://schemas.microsoft.com/office/drawing/2014/main" id="{00000000-0008-0000-0C00-0000158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96982" name="Button 22" hidden="1">
              <a:extLst>
                <a:ext uri="{63B3BB69-23CF-44E3-9099-C40C66FF867C}">
                  <a14:compatExt spid="_x0000_s296982"/>
                </a:ext>
                <a:ext uri="{FF2B5EF4-FFF2-40B4-BE49-F238E27FC236}">
                  <a16:creationId xmlns:a16="http://schemas.microsoft.com/office/drawing/2014/main" id="{00000000-0008-0000-0C00-0000168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96983" name="Button 23" hidden="1">
              <a:extLst>
                <a:ext uri="{63B3BB69-23CF-44E3-9099-C40C66FF867C}">
                  <a14:compatExt spid="_x0000_s296983"/>
                </a:ext>
                <a:ext uri="{FF2B5EF4-FFF2-40B4-BE49-F238E27FC236}">
                  <a16:creationId xmlns:a16="http://schemas.microsoft.com/office/drawing/2014/main" id="{00000000-0008-0000-0C00-0000178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96984" name="Button 24" hidden="1">
              <a:extLst>
                <a:ext uri="{63B3BB69-23CF-44E3-9099-C40C66FF867C}">
                  <a14:compatExt spid="_x0000_s296984"/>
                </a:ext>
                <a:ext uri="{FF2B5EF4-FFF2-40B4-BE49-F238E27FC236}">
                  <a16:creationId xmlns:a16="http://schemas.microsoft.com/office/drawing/2014/main" id="{00000000-0008-0000-0C00-000018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96985" name="Button 25" hidden="1">
              <a:extLst>
                <a:ext uri="{63B3BB69-23CF-44E3-9099-C40C66FF867C}">
                  <a14:compatExt spid="_x0000_s296985"/>
                </a:ext>
                <a:ext uri="{FF2B5EF4-FFF2-40B4-BE49-F238E27FC236}">
                  <a16:creationId xmlns:a16="http://schemas.microsoft.com/office/drawing/2014/main" id="{00000000-0008-0000-0C00-0000198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96986" name="Button 26" hidden="1">
              <a:extLst>
                <a:ext uri="{63B3BB69-23CF-44E3-9099-C40C66FF867C}">
                  <a14:compatExt spid="_x0000_s296986"/>
                </a:ext>
                <a:ext uri="{FF2B5EF4-FFF2-40B4-BE49-F238E27FC236}">
                  <a16:creationId xmlns:a16="http://schemas.microsoft.com/office/drawing/2014/main" id="{00000000-0008-0000-0C00-00001A8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97985" name="Button 1" hidden="1">
              <a:extLst>
                <a:ext uri="{63B3BB69-23CF-44E3-9099-C40C66FF867C}">
                  <a14:compatExt spid="_x0000_s297985"/>
                </a:ext>
                <a:ext uri="{FF2B5EF4-FFF2-40B4-BE49-F238E27FC236}">
                  <a16:creationId xmlns:a16="http://schemas.microsoft.com/office/drawing/2014/main" id="{00000000-0008-0000-0D00-000001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97986" name="Button 2" hidden="1">
              <a:extLst>
                <a:ext uri="{63B3BB69-23CF-44E3-9099-C40C66FF867C}">
                  <a14:compatExt spid="_x0000_s297986"/>
                </a:ext>
                <a:ext uri="{FF2B5EF4-FFF2-40B4-BE49-F238E27FC236}">
                  <a16:creationId xmlns:a16="http://schemas.microsoft.com/office/drawing/2014/main" id="{00000000-0008-0000-0D00-000002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97987" name="Button 3" hidden="1">
              <a:extLst>
                <a:ext uri="{63B3BB69-23CF-44E3-9099-C40C66FF867C}">
                  <a14:compatExt spid="_x0000_s297987"/>
                </a:ext>
                <a:ext uri="{FF2B5EF4-FFF2-40B4-BE49-F238E27FC236}">
                  <a16:creationId xmlns:a16="http://schemas.microsoft.com/office/drawing/2014/main" id="{00000000-0008-0000-0D00-000003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97988" name="Button 4" hidden="1">
              <a:extLst>
                <a:ext uri="{63B3BB69-23CF-44E3-9099-C40C66FF867C}">
                  <a14:compatExt spid="_x0000_s297988"/>
                </a:ext>
                <a:ext uri="{FF2B5EF4-FFF2-40B4-BE49-F238E27FC236}">
                  <a16:creationId xmlns:a16="http://schemas.microsoft.com/office/drawing/2014/main" id="{00000000-0008-0000-0D00-000004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97989" name="Button 5" hidden="1">
              <a:extLst>
                <a:ext uri="{63B3BB69-23CF-44E3-9099-C40C66FF867C}">
                  <a14:compatExt spid="_x0000_s297989"/>
                </a:ext>
                <a:ext uri="{FF2B5EF4-FFF2-40B4-BE49-F238E27FC236}">
                  <a16:creationId xmlns:a16="http://schemas.microsoft.com/office/drawing/2014/main" id="{00000000-0008-0000-0D00-000005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97990" name="Button 6" hidden="1">
              <a:extLst>
                <a:ext uri="{63B3BB69-23CF-44E3-9099-C40C66FF867C}">
                  <a14:compatExt spid="_x0000_s297990"/>
                </a:ext>
                <a:ext uri="{FF2B5EF4-FFF2-40B4-BE49-F238E27FC236}">
                  <a16:creationId xmlns:a16="http://schemas.microsoft.com/office/drawing/2014/main" id="{00000000-0008-0000-0D00-000006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97991" name="Button 7" hidden="1">
              <a:extLst>
                <a:ext uri="{63B3BB69-23CF-44E3-9099-C40C66FF867C}">
                  <a14:compatExt spid="_x0000_s297991"/>
                </a:ext>
                <a:ext uri="{FF2B5EF4-FFF2-40B4-BE49-F238E27FC236}">
                  <a16:creationId xmlns:a16="http://schemas.microsoft.com/office/drawing/2014/main" id="{00000000-0008-0000-0D00-000007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97992" name="Button 8" hidden="1">
              <a:extLst>
                <a:ext uri="{63B3BB69-23CF-44E3-9099-C40C66FF867C}">
                  <a14:compatExt spid="_x0000_s297992"/>
                </a:ext>
                <a:ext uri="{FF2B5EF4-FFF2-40B4-BE49-F238E27FC236}">
                  <a16:creationId xmlns:a16="http://schemas.microsoft.com/office/drawing/2014/main" id="{00000000-0008-0000-0D00-000008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97993" name="Button 9" hidden="1">
              <a:extLst>
                <a:ext uri="{63B3BB69-23CF-44E3-9099-C40C66FF867C}">
                  <a14:compatExt spid="_x0000_s297993"/>
                </a:ext>
                <a:ext uri="{FF2B5EF4-FFF2-40B4-BE49-F238E27FC236}">
                  <a16:creationId xmlns:a16="http://schemas.microsoft.com/office/drawing/2014/main" id="{00000000-0008-0000-0D00-000009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97994" name="Button 10" hidden="1">
              <a:extLst>
                <a:ext uri="{63B3BB69-23CF-44E3-9099-C40C66FF867C}">
                  <a14:compatExt spid="_x0000_s297994"/>
                </a:ext>
                <a:ext uri="{FF2B5EF4-FFF2-40B4-BE49-F238E27FC236}">
                  <a16:creationId xmlns:a16="http://schemas.microsoft.com/office/drawing/2014/main" id="{00000000-0008-0000-0D00-00000A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97995" name="Button 11" hidden="1">
              <a:extLst>
                <a:ext uri="{63B3BB69-23CF-44E3-9099-C40C66FF867C}">
                  <a14:compatExt spid="_x0000_s297995"/>
                </a:ext>
                <a:ext uri="{FF2B5EF4-FFF2-40B4-BE49-F238E27FC236}">
                  <a16:creationId xmlns:a16="http://schemas.microsoft.com/office/drawing/2014/main" id="{00000000-0008-0000-0D00-00000B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97996" name="Button 12" hidden="1">
              <a:extLst>
                <a:ext uri="{63B3BB69-23CF-44E3-9099-C40C66FF867C}">
                  <a14:compatExt spid="_x0000_s297996"/>
                </a:ext>
                <a:ext uri="{FF2B5EF4-FFF2-40B4-BE49-F238E27FC236}">
                  <a16:creationId xmlns:a16="http://schemas.microsoft.com/office/drawing/2014/main" id="{00000000-0008-0000-0D00-00000C8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97997" name="Button 13" hidden="1">
              <a:extLst>
                <a:ext uri="{63B3BB69-23CF-44E3-9099-C40C66FF867C}">
                  <a14:compatExt spid="_x0000_s297997"/>
                </a:ext>
                <a:ext uri="{FF2B5EF4-FFF2-40B4-BE49-F238E27FC236}">
                  <a16:creationId xmlns:a16="http://schemas.microsoft.com/office/drawing/2014/main" id="{00000000-0008-0000-0D00-00000D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97998" name="Button 14" hidden="1">
              <a:extLst>
                <a:ext uri="{63B3BB69-23CF-44E3-9099-C40C66FF867C}">
                  <a14:compatExt spid="_x0000_s297998"/>
                </a:ext>
                <a:ext uri="{FF2B5EF4-FFF2-40B4-BE49-F238E27FC236}">
                  <a16:creationId xmlns:a16="http://schemas.microsoft.com/office/drawing/2014/main" id="{00000000-0008-0000-0D00-00000E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97999" name="Button 15" hidden="1">
              <a:extLst>
                <a:ext uri="{63B3BB69-23CF-44E3-9099-C40C66FF867C}">
                  <a14:compatExt spid="_x0000_s297999"/>
                </a:ext>
                <a:ext uri="{FF2B5EF4-FFF2-40B4-BE49-F238E27FC236}">
                  <a16:creationId xmlns:a16="http://schemas.microsoft.com/office/drawing/2014/main" id="{00000000-0008-0000-0D00-00000F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98000" name="Button 16" hidden="1">
              <a:extLst>
                <a:ext uri="{63B3BB69-23CF-44E3-9099-C40C66FF867C}">
                  <a14:compatExt spid="_x0000_s298000"/>
                </a:ext>
                <a:ext uri="{FF2B5EF4-FFF2-40B4-BE49-F238E27FC236}">
                  <a16:creationId xmlns:a16="http://schemas.microsoft.com/office/drawing/2014/main" id="{00000000-0008-0000-0D00-000010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98001" name="Button 17" hidden="1">
              <a:extLst>
                <a:ext uri="{63B3BB69-23CF-44E3-9099-C40C66FF867C}">
                  <a14:compatExt spid="_x0000_s298001"/>
                </a:ext>
                <a:ext uri="{FF2B5EF4-FFF2-40B4-BE49-F238E27FC236}">
                  <a16:creationId xmlns:a16="http://schemas.microsoft.com/office/drawing/2014/main" id="{00000000-0008-0000-0D00-000011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98002" name="Button 18" hidden="1">
              <a:extLst>
                <a:ext uri="{63B3BB69-23CF-44E3-9099-C40C66FF867C}">
                  <a14:compatExt spid="_x0000_s298002"/>
                </a:ext>
                <a:ext uri="{FF2B5EF4-FFF2-40B4-BE49-F238E27FC236}">
                  <a16:creationId xmlns:a16="http://schemas.microsoft.com/office/drawing/2014/main" id="{00000000-0008-0000-0D00-0000128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98003" name="Button 19" hidden="1">
              <a:extLst>
                <a:ext uri="{63B3BB69-23CF-44E3-9099-C40C66FF867C}">
                  <a14:compatExt spid="_x0000_s298003"/>
                </a:ext>
                <a:ext uri="{FF2B5EF4-FFF2-40B4-BE49-F238E27FC236}">
                  <a16:creationId xmlns:a16="http://schemas.microsoft.com/office/drawing/2014/main" id="{00000000-0008-0000-0D00-0000138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98004" name="Button 20" hidden="1">
              <a:extLst>
                <a:ext uri="{63B3BB69-23CF-44E3-9099-C40C66FF867C}">
                  <a14:compatExt spid="_x0000_s298004"/>
                </a:ext>
                <a:ext uri="{FF2B5EF4-FFF2-40B4-BE49-F238E27FC236}">
                  <a16:creationId xmlns:a16="http://schemas.microsoft.com/office/drawing/2014/main" id="{00000000-0008-0000-0D00-0000148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98005" name="Button 21" hidden="1">
              <a:extLst>
                <a:ext uri="{63B3BB69-23CF-44E3-9099-C40C66FF867C}">
                  <a14:compatExt spid="_x0000_s298005"/>
                </a:ext>
                <a:ext uri="{FF2B5EF4-FFF2-40B4-BE49-F238E27FC236}">
                  <a16:creationId xmlns:a16="http://schemas.microsoft.com/office/drawing/2014/main" id="{00000000-0008-0000-0D00-0000158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98006" name="Button 22" hidden="1">
              <a:extLst>
                <a:ext uri="{63B3BB69-23CF-44E3-9099-C40C66FF867C}">
                  <a14:compatExt spid="_x0000_s298006"/>
                </a:ext>
                <a:ext uri="{FF2B5EF4-FFF2-40B4-BE49-F238E27FC236}">
                  <a16:creationId xmlns:a16="http://schemas.microsoft.com/office/drawing/2014/main" id="{00000000-0008-0000-0D00-0000168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98007" name="Button 23" hidden="1">
              <a:extLst>
                <a:ext uri="{63B3BB69-23CF-44E3-9099-C40C66FF867C}">
                  <a14:compatExt spid="_x0000_s298007"/>
                </a:ext>
                <a:ext uri="{FF2B5EF4-FFF2-40B4-BE49-F238E27FC236}">
                  <a16:creationId xmlns:a16="http://schemas.microsoft.com/office/drawing/2014/main" id="{00000000-0008-0000-0D00-0000178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98008" name="Button 24" hidden="1">
              <a:extLst>
                <a:ext uri="{63B3BB69-23CF-44E3-9099-C40C66FF867C}">
                  <a14:compatExt spid="_x0000_s298008"/>
                </a:ext>
                <a:ext uri="{FF2B5EF4-FFF2-40B4-BE49-F238E27FC236}">
                  <a16:creationId xmlns:a16="http://schemas.microsoft.com/office/drawing/2014/main" id="{00000000-0008-0000-0D00-000018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98009" name="Button 25" hidden="1">
              <a:extLst>
                <a:ext uri="{63B3BB69-23CF-44E3-9099-C40C66FF867C}">
                  <a14:compatExt spid="_x0000_s298009"/>
                </a:ext>
                <a:ext uri="{FF2B5EF4-FFF2-40B4-BE49-F238E27FC236}">
                  <a16:creationId xmlns:a16="http://schemas.microsoft.com/office/drawing/2014/main" id="{00000000-0008-0000-0D00-0000198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98010" name="Button 26" hidden="1">
              <a:extLst>
                <a:ext uri="{63B3BB69-23CF-44E3-9099-C40C66FF867C}">
                  <a14:compatExt spid="_x0000_s298010"/>
                </a:ext>
                <a:ext uri="{FF2B5EF4-FFF2-40B4-BE49-F238E27FC236}">
                  <a16:creationId xmlns:a16="http://schemas.microsoft.com/office/drawing/2014/main" id="{00000000-0008-0000-0D00-00001A8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159745" name="Button 1" hidden="1">
              <a:extLst>
                <a:ext uri="{63B3BB69-23CF-44E3-9099-C40C66FF867C}">
                  <a14:compatExt spid="_x0000_s159745"/>
                </a:ext>
                <a:ext uri="{FF2B5EF4-FFF2-40B4-BE49-F238E27FC236}">
                  <a16:creationId xmlns:a16="http://schemas.microsoft.com/office/drawing/2014/main" id="{00000000-0008-0000-0E00-000001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159746" name="Button 2" hidden="1">
              <a:extLst>
                <a:ext uri="{63B3BB69-23CF-44E3-9099-C40C66FF867C}">
                  <a14:compatExt spid="_x0000_s159746"/>
                </a:ext>
                <a:ext uri="{FF2B5EF4-FFF2-40B4-BE49-F238E27FC236}">
                  <a16:creationId xmlns:a16="http://schemas.microsoft.com/office/drawing/2014/main" id="{00000000-0008-0000-0E00-000002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159747" name="Button 3" hidden="1">
              <a:extLst>
                <a:ext uri="{63B3BB69-23CF-44E3-9099-C40C66FF867C}">
                  <a14:compatExt spid="_x0000_s159747"/>
                </a:ext>
                <a:ext uri="{FF2B5EF4-FFF2-40B4-BE49-F238E27FC236}">
                  <a16:creationId xmlns:a16="http://schemas.microsoft.com/office/drawing/2014/main" id="{00000000-0008-0000-0E00-000003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159748" name="Button 4" hidden="1">
              <a:extLst>
                <a:ext uri="{63B3BB69-23CF-44E3-9099-C40C66FF867C}">
                  <a14:compatExt spid="_x0000_s159748"/>
                </a:ext>
                <a:ext uri="{FF2B5EF4-FFF2-40B4-BE49-F238E27FC236}">
                  <a16:creationId xmlns:a16="http://schemas.microsoft.com/office/drawing/2014/main" id="{00000000-0008-0000-0E00-000004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159749" name="Button 5" hidden="1">
              <a:extLst>
                <a:ext uri="{63B3BB69-23CF-44E3-9099-C40C66FF867C}">
                  <a14:compatExt spid="_x0000_s159749"/>
                </a:ext>
                <a:ext uri="{FF2B5EF4-FFF2-40B4-BE49-F238E27FC236}">
                  <a16:creationId xmlns:a16="http://schemas.microsoft.com/office/drawing/2014/main" id="{00000000-0008-0000-0E00-000005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65</xdr:col>
          <xdr:colOff>12700</xdr:colOff>
          <xdr:row>2</xdr:row>
          <xdr:rowOff>12700</xdr:rowOff>
        </xdr:from>
        <xdr:to>
          <xdr:col>66</xdr:col>
          <xdr:colOff>0</xdr:colOff>
          <xdr:row>4</xdr:row>
          <xdr:rowOff>0</xdr:rowOff>
        </xdr:to>
        <xdr:sp macro="" textlink="">
          <xdr:nvSpPr>
            <xdr:cNvPr id="159750" name="Button 6" hidden="1">
              <a:extLst>
                <a:ext uri="{63B3BB69-23CF-44E3-9099-C40C66FF867C}">
                  <a14:compatExt spid="_x0000_s159750"/>
                </a:ext>
                <a:ext uri="{FF2B5EF4-FFF2-40B4-BE49-F238E27FC236}">
                  <a16:creationId xmlns:a16="http://schemas.microsoft.com/office/drawing/2014/main" id="{00000000-0008-0000-0E00-000006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159751" name="Button 7" hidden="1">
              <a:extLst>
                <a:ext uri="{63B3BB69-23CF-44E3-9099-C40C66FF867C}">
                  <a14:compatExt spid="_x0000_s159751"/>
                </a:ext>
                <a:ext uri="{FF2B5EF4-FFF2-40B4-BE49-F238E27FC236}">
                  <a16:creationId xmlns:a16="http://schemas.microsoft.com/office/drawing/2014/main" id="{00000000-0008-0000-0E00-000007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159752" name="Button 8" hidden="1">
              <a:extLst>
                <a:ext uri="{63B3BB69-23CF-44E3-9099-C40C66FF867C}">
                  <a14:compatExt spid="_x0000_s159752"/>
                </a:ext>
                <a:ext uri="{FF2B5EF4-FFF2-40B4-BE49-F238E27FC236}">
                  <a16:creationId xmlns:a16="http://schemas.microsoft.com/office/drawing/2014/main" id="{00000000-0008-0000-0E00-000008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159753" name="Button 9" hidden="1">
              <a:extLst>
                <a:ext uri="{63B3BB69-23CF-44E3-9099-C40C66FF867C}">
                  <a14:compatExt spid="_x0000_s159753"/>
                </a:ext>
                <a:ext uri="{FF2B5EF4-FFF2-40B4-BE49-F238E27FC236}">
                  <a16:creationId xmlns:a16="http://schemas.microsoft.com/office/drawing/2014/main" id="{00000000-0008-0000-0E00-000009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159755" name="Button 11" hidden="1">
              <a:extLst>
                <a:ext uri="{63B3BB69-23CF-44E3-9099-C40C66FF867C}">
                  <a14:compatExt spid="_x0000_s159755"/>
                </a:ext>
                <a:ext uri="{FF2B5EF4-FFF2-40B4-BE49-F238E27FC236}">
                  <a16:creationId xmlns:a16="http://schemas.microsoft.com/office/drawing/2014/main" id="{00000000-0008-0000-0E00-00000B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12700</xdr:colOff>
          <xdr:row>7</xdr:row>
          <xdr:rowOff>31750</xdr:rowOff>
        </xdr:from>
        <xdr:to>
          <xdr:col>61</xdr:col>
          <xdr:colOff>381000</xdr:colOff>
          <xdr:row>8</xdr:row>
          <xdr:rowOff>0</xdr:rowOff>
        </xdr:to>
        <xdr:sp macro="" textlink="">
          <xdr:nvSpPr>
            <xdr:cNvPr id="159756" name="Button 12" hidden="1">
              <a:extLst>
                <a:ext uri="{63B3BB69-23CF-44E3-9099-C40C66FF867C}">
                  <a14:compatExt spid="_x0000_s159756"/>
                </a:ext>
                <a:ext uri="{FF2B5EF4-FFF2-40B4-BE49-F238E27FC236}">
                  <a16:creationId xmlns:a16="http://schemas.microsoft.com/office/drawing/2014/main" id="{00000000-0008-0000-0E00-00000C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159757" name="Button 13" hidden="1">
              <a:extLst>
                <a:ext uri="{63B3BB69-23CF-44E3-9099-C40C66FF867C}">
                  <a14:compatExt spid="_x0000_s159757"/>
                </a:ext>
                <a:ext uri="{FF2B5EF4-FFF2-40B4-BE49-F238E27FC236}">
                  <a16:creationId xmlns:a16="http://schemas.microsoft.com/office/drawing/2014/main" id="{00000000-0008-0000-0E00-00000D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159758" name="Button 14" hidden="1">
              <a:extLst>
                <a:ext uri="{63B3BB69-23CF-44E3-9099-C40C66FF867C}">
                  <a14:compatExt spid="_x0000_s159758"/>
                </a:ext>
                <a:ext uri="{FF2B5EF4-FFF2-40B4-BE49-F238E27FC236}">
                  <a16:creationId xmlns:a16="http://schemas.microsoft.com/office/drawing/2014/main" id="{00000000-0008-0000-0E00-00000E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159760" name="Button 16" hidden="1">
              <a:extLst>
                <a:ext uri="{63B3BB69-23CF-44E3-9099-C40C66FF867C}">
                  <a14:compatExt spid="_x0000_s159760"/>
                </a:ext>
                <a:ext uri="{FF2B5EF4-FFF2-40B4-BE49-F238E27FC236}">
                  <a16:creationId xmlns:a16="http://schemas.microsoft.com/office/drawing/2014/main" id="{00000000-0008-0000-0E00-000010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159762" name="Button 18" hidden="1">
              <a:extLst>
                <a:ext uri="{63B3BB69-23CF-44E3-9099-C40C66FF867C}">
                  <a14:compatExt spid="_x0000_s159762"/>
                </a:ext>
                <a:ext uri="{FF2B5EF4-FFF2-40B4-BE49-F238E27FC236}">
                  <a16:creationId xmlns:a16="http://schemas.microsoft.com/office/drawing/2014/main" id="{00000000-0008-0000-0E00-000012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660400</xdr:colOff>
          <xdr:row>5</xdr:row>
          <xdr:rowOff>0</xdr:rowOff>
        </xdr:from>
        <xdr:to>
          <xdr:col>5</xdr:col>
          <xdr:colOff>0</xdr:colOff>
          <xdr:row>6</xdr:row>
          <xdr:rowOff>152400</xdr:rowOff>
        </xdr:to>
        <xdr:sp macro="" textlink="">
          <xdr:nvSpPr>
            <xdr:cNvPr id="159768" name="Button 24" hidden="1">
              <a:extLst>
                <a:ext uri="{63B3BB69-23CF-44E3-9099-C40C66FF867C}">
                  <a14:compatExt spid="_x0000_s159768"/>
                </a:ext>
                <a:ext uri="{FF2B5EF4-FFF2-40B4-BE49-F238E27FC236}">
                  <a16:creationId xmlns:a16="http://schemas.microsoft.com/office/drawing/2014/main" id="{00000000-0008-0000-0E00-000018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Opbouwen handicap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159769" name="Button 25" hidden="1">
              <a:extLst>
                <a:ext uri="{63B3BB69-23CF-44E3-9099-C40C66FF867C}">
                  <a14:compatExt spid="_x0000_s159769"/>
                </a:ext>
                <a:ext uri="{FF2B5EF4-FFF2-40B4-BE49-F238E27FC236}">
                  <a16:creationId xmlns:a16="http://schemas.microsoft.com/office/drawing/2014/main" id="{00000000-0008-0000-0E00-000019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159770" name="Button 26" hidden="1">
              <a:extLst>
                <a:ext uri="{63B3BB69-23CF-44E3-9099-C40C66FF867C}">
                  <a14:compatExt spid="_x0000_s159770"/>
                </a:ext>
                <a:ext uri="{FF2B5EF4-FFF2-40B4-BE49-F238E27FC236}">
                  <a16:creationId xmlns:a16="http://schemas.microsoft.com/office/drawing/2014/main" id="{00000000-0008-0000-0E00-00001A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19050</xdr:colOff>
          <xdr:row>7</xdr:row>
          <xdr:rowOff>12700</xdr:rowOff>
        </xdr:from>
        <xdr:to>
          <xdr:col>27</xdr:col>
          <xdr:colOff>190500</xdr:colOff>
          <xdr:row>8</xdr:row>
          <xdr:rowOff>0</xdr:rowOff>
        </xdr:to>
        <xdr:sp macro="" textlink="">
          <xdr:nvSpPr>
            <xdr:cNvPr id="159771" name="Button 27" hidden="1">
              <a:extLst>
                <a:ext uri="{63B3BB69-23CF-44E3-9099-C40C66FF867C}">
                  <a14:compatExt spid="_x0000_s159771"/>
                </a:ext>
                <a:ext uri="{FF2B5EF4-FFF2-40B4-BE49-F238E27FC236}">
                  <a16:creationId xmlns:a16="http://schemas.microsoft.com/office/drawing/2014/main" id="{00000000-0008-0000-0E00-00001B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12700</xdr:rowOff>
        </xdr:from>
        <xdr:to>
          <xdr:col>35</xdr:col>
          <xdr:colOff>190500</xdr:colOff>
          <xdr:row>8</xdr:row>
          <xdr:rowOff>0</xdr:rowOff>
        </xdr:to>
        <xdr:sp macro="" textlink="">
          <xdr:nvSpPr>
            <xdr:cNvPr id="159772" name="Button 28" hidden="1">
              <a:extLst>
                <a:ext uri="{63B3BB69-23CF-44E3-9099-C40C66FF867C}">
                  <a14:compatExt spid="_x0000_s159772"/>
                </a:ext>
                <a:ext uri="{FF2B5EF4-FFF2-40B4-BE49-F238E27FC236}">
                  <a16:creationId xmlns:a16="http://schemas.microsoft.com/office/drawing/2014/main" id="{00000000-0008-0000-0E00-00001C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43</xdr:col>
          <xdr:colOff>190500</xdr:colOff>
          <xdr:row>8</xdr:row>
          <xdr:rowOff>0</xdr:rowOff>
        </xdr:to>
        <xdr:sp macro="" textlink="">
          <xdr:nvSpPr>
            <xdr:cNvPr id="159773" name="Button 29" hidden="1">
              <a:extLst>
                <a:ext uri="{63B3BB69-23CF-44E3-9099-C40C66FF867C}">
                  <a14:compatExt spid="_x0000_s159773"/>
                </a:ext>
                <a:ext uri="{FF2B5EF4-FFF2-40B4-BE49-F238E27FC236}">
                  <a16:creationId xmlns:a16="http://schemas.microsoft.com/office/drawing/2014/main" id="{00000000-0008-0000-0E00-00001D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12700</xdr:rowOff>
        </xdr:from>
        <xdr:to>
          <xdr:col>51</xdr:col>
          <xdr:colOff>190500</xdr:colOff>
          <xdr:row>8</xdr:row>
          <xdr:rowOff>0</xdr:rowOff>
        </xdr:to>
        <xdr:sp macro="" textlink="">
          <xdr:nvSpPr>
            <xdr:cNvPr id="159774" name="Button 30" hidden="1">
              <a:extLst>
                <a:ext uri="{63B3BB69-23CF-44E3-9099-C40C66FF867C}">
                  <a14:compatExt spid="_x0000_s159774"/>
                </a:ext>
                <a:ext uri="{FF2B5EF4-FFF2-40B4-BE49-F238E27FC236}">
                  <a16:creationId xmlns:a16="http://schemas.microsoft.com/office/drawing/2014/main" id="{00000000-0008-0000-0E00-00001E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31750</xdr:rowOff>
        </xdr:from>
        <xdr:to>
          <xdr:col>38</xdr:col>
          <xdr:colOff>0</xdr:colOff>
          <xdr:row>8</xdr:row>
          <xdr:rowOff>0</xdr:rowOff>
        </xdr:to>
        <xdr:sp macro="" textlink="">
          <xdr:nvSpPr>
            <xdr:cNvPr id="159775" name="Button 31" hidden="1">
              <a:extLst>
                <a:ext uri="{63B3BB69-23CF-44E3-9099-C40C66FF867C}">
                  <a14:compatExt spid="_x0000_s159775"/>
                </a:ext>
                <a:ext uri="{FF2B5EF4-FFF2-40B4-BE49-F238E27FC236}">
                  <a16:creationId xmlns:a16="http://schemas.microsoft.com/office/drawing/2014/main" id="{00000000-0008-0000-0E00-00001F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31750</xdr:rowOff>
        </xdr:from>
        <xdr:to>
          <xdr:col>46</xdr:col>
          <xdr:colOff>0</xdr:colOff>
          <xdr:row>8</xdr:row>
          <xdr:rowOff>0</xdr:rowOff>
        </xdr:to>
        <xdr:sp macro="" textlink="">
          <xdr:nvSpPr>
            <xdr:cNvPr id="159776" name="Button 32" hidden="1">
              <a:extLst>
                <a:ext uri="{63B3BB69-23CF-44E3-9099-C40C66FF867C}">
                  <a14:compatExt spid="_x0000_s159776"/>
                </a:ext>
                <a:ext uri="{FF2B5EF4-FFF2-40B4-BE49-F238E27FC236}">
                  <a16:creationId xmlns:a16="http://schemas.microsoft.com/office/drawing/2014/main" id="{00000000-0008-0000-0E00-000020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31750</xdr:rowOff>
        </xdr:from>
        <xdr:to>
          <xdr:col>46</xdr:col>
          <xdr:colOff>0</xdr:colOff>
          <xdr:row>8</xdr:row>
          <xdr:rowOff>0</xdr:rowOff>
        </xdr:to>
        <xdr:sp macro="" textlink="">
          <xdr:nvSpPr>
            <xdr:cNvPr id="159777" name="Button 33" hidden="1">
              <a:extLst>
                <a:ext uri="{63B3BB69-23CF-44E3-9099-C40C66FF867C}">
                  <a14:compatExt spid="_x0000_s159777"/>
                </a:ext>
                <a:ext uri="{FF2B5EF4-FFF2-40B4-BE49-F238E27FC236}">
                  <a16:creationId xmlns:a16="http://schemas.microsoft.com/office/drawing/2014/main" id="{00000000-0008-0000-0E00-000021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99009" name="Button 1" hidden="1">
              <a:extLst>
                <a:ext uri="{63B3BB69-23CF-44E3-9099-C40C66FF867C}">
                  <a14:compatExt spid="_x0000_s299009"/>
                </a:ext>
                <a:ext uri="{FF2B5EF4-FFF2-40B4-BE49-F238E27FC236}">
                  <a16:creationId xmlns:a16="http://schemas.microsoft.com/office/drawing/2014/main" id="{00000000-0008-0000-0F00-000001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99010" name="Button 2" hidden="1">
              <a:extLst>
                <a:ext uri="{63B3BB69-23CF-44E3-9099-C40C66FF867C}">
                  <a14:compatExt spid="_x0000_s299010"/>
                </a:ext>
                <a:ext uri="{FF2B5EF4-FFF2-40B4-BE49-F238E27FC236}">
                  <a16:creationId xmlns:a16="http://schemas.microsoft.com/office/drawing/2014/main" id="{00000000-0008-0000-0F00-000002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99011" name="Button 3" hidden="1">
              <a:extLst>
                <a:ext uri="{63B3BB69-23CF-44E3-9099-C40C66FF867C}">
                  <a14:compatExt spid="_x0000_s299011"/>
                </a:ext>
                <a:ext uri="{FF2B5EF4-FFF2-40B4-BE49-F238E27FC236}">
                  <a16:creationId xmlns:a16="http://schemas.microsoft.com/office/drawing/2014/main" id="{00000000-0008-0000-0F00-000003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99012" name="Button 4" hidden="1">
              <a:extLst>
                <a:ext uri="{63B3BB69-23CF-44E3-9099-C40C66FF867C}">
                  <a14:compatExt spid="_x0000_s299012"/>
                </a:ext>
                <a:ext uri="{FF2B5EF4-FFF2-40B4-BE49-F238E27FC236}">
                  <a16:creationId xmlns:a16="http://schemas.microsoft.com/office/drawing/2014/main" id="{00000000-0008-0000-0F00-000004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99013" name="Button 5" hidden="1">
              <a:extLst>
                <a:ext uri="{63B3BB69-23CF-44E3-9099-C40C66FF867C}">
                  <a14:compatExt spid="_x0000_s299013"/>
                </a:ext>
                <a:ext uri="{FF2B5EF4-FFF2-40B4-BE49-F238E27FC236}">
                  <a16:creationId xmlns:a16="http://schemas.microsoft.com/office/drawing/2014/main" id="{00000000-0008-0000-0F00-000005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99014" name="Button 6" hidden="1">
              <a:extLst>
                <a:ext uri="{63B3BB69-23CF-44E3-9099-C40C66FF867C}">
                  <a14:compatExt spid="_x0000_s299014"/>
                </a:ext>
                <a:ext uri="{FF2B5EF4-FFF2-40B4-BE49-F238E27FC236}">
                  <a16:creationId xmlns:a16="http://schemas.microsoft.com/office/drawing/2014/main" id="{00000000-0008-0000-0F00-000006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99015" name="Button 7" hidden="1">
              <a:extLst>
                <a:ext uri="{63B3BB69-23CF-44E3-9099-C40C66FF867C}">
                  <a14:compatExt spid="_x0000_s299015"/>
                </a:ext>
                <a:ext uri="{FF2B5EF4-FFF2-40B4-BE49-F238E27FC236}">
                  <a16:creationId xmlns:a16="http://schemas.microsoft.com/office/drawing/2014/main" id="{00000000-0008-0000-0F00-000007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99016" name="Button 8" hidden="1">
              <a:extLst>
                <a:ext uri="{63B3BB69-23CF-44E3-9099-C40C66FF867C}">
                  <a14:compatExt spid="_x0000_s299016"/>
                </a:ext>
                <a:ext uri="{FF2B5EF4-FFF2-40B4-BE49-F238E27FC236}">
                  <a16:creationId xmlns:a16="http://schemas.microsoft.com/office/drawing/2014/main" id="{00000000-0008-0000-0F00-000008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99017" name="Button 9" hidden="1">
              <a:extLst>
                <a:ext uri="{63B3BB69-23CF-44E3-9099-C40C66FF867C}">
                  <a14:compatExt spid="_x0000_s299017"/>
                </a:ext>
                <a:ext uri="{FF2B5EF4-FFF2-40B4-BE49-F238E27FC236}">
                  <a16:creationId xmlns:a16="http://schemas.microsoft.com/office/drawing/2014/main" id="{00000000-0008-0000-0F00-000009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99018" name="Button 10" hidden="1">
              <a:extLst>
                <a:ext uri="{63B3BB69-23CF-44E3-9099-C40C66FF867C}">
                  <a14:compatExt spid="_x0000_s299018"/>
                </a:ext>
                <a:ext uri="{FF2B5EF4-FFF2-40B4-BE49-F238E27FC236}">
                  <a16:creationId xmlns:a16="http://schemas.microsoft.com/office/drawing/2014/main" id="{00000000-0008-0000-0F00-00000A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99019" name="Button 11" hidden="1">
              <a:extLst>
                <a:ext uri="{63B3BB69-23CF-44E3-9099-C40C66FF867C}">
                  <a14:compatExt spid="_x0000_s299019"/>
                </a:ext>
                <a:ext uri="{FF2B5EF4-FFF2-40B4-BE49-F238E27FC236}">
                  <a16:creationId xmlns:a16="http://schemas.microsoft.com/office/drawing/2014/main" id="{00000000-0008-0000-0F00-00000B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99020" name="Button 12" hidden="1">
              <a:extLst>
                <a:ext uri="{63B3BB69-23CF-44E3-9099-C40C66FF867C}">
                  <a14:compatExt spid="_x0000_s299020"/>
                </a:ext>
                <a:ext uri="{FF2B5EF4-FFF2-40B4-BE49-F238E27FC236}">
                  <a16:creationId xmlns:a16="http://schemas.microsoft.com/office/drawing/2014/main" id="{00000000-0008-0000-0F00-00000C9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99021" name="Button 13" hidden="1">
              <a:extLst>
                <a:ext uri="{63B3BB69-23CF-44E3-9099-C40C66FF867C}">
                  <a14:compatExt spid="_x0000_s299021"/>
                </a:ext>
                <a:ext uri="{FF2B5EF4-FFF2-40B4-BE49-F238E27FC236}">
                  <a16:creationId xmlns:a16="http://schemas.microsoft.com/office/drawing/2014/main" id="{00000000-0008-0000-0F00-00000D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99022" name="Button 14" hidden="1">
              <a:extLst>
                <a:ext uri="{63B3BB69-23CF-44E3-9099-C40C66FF867C}">
                  <a14:compatExt spid="_x0000_s299022"/>
                </a:ext>
                <a:ext uri="{FF2B5EF4-FFF2-40B4-BE49-F238E27FC236}">
                  <a16:creationId xmlns:a16="http://schemas.microsoft.com/office/drawing/2014/main" id="{00000000-0008-0000-0F00-00000E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99023" name="Button 15" hidden="1">
              <a:extLst>
                <a:ext uri="{63B3BB69-23CF-44E3-9099-C40C66FF867C}">
                  <a14:compatExt spid="_x0000_s299023"/>
                </a:ext>
                <a:ext uri="{FF2B5EF4-FFF2-40B4-BE49-F238E27FC236}">
                  <a16:creationId xmlns:a16="http://schemas.microsoft.com/office/drawing/2014/main" id="{00000000-0008-0000-0F00-00000F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99024" name="Button 16" hidden="1">
              <a:extLst>
                <a:ext uri="{63B3BB69-23CF-44E3-9099-C40C66FF867C}">
                  <a14:compatExt spid="_x0000_s299024"/>
                </a:ext>
                <a:ext uri="{FF2B5EF4-FFF2-40B4-BE49-F238E27FC236}">
                  <a16:creationId xmlns:a16="http://schemas.microsoft.com/office/drawing/2014/main" id="{00000000-0008-0000-0F00-000010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99025" name="Button 17" hidden="1">
              <a:extLst>
                <a:ext uri="{63B3BB69-23CF-44E3-9099-C40C66FF867C}">
                  <a14:compatExt spid="_x0000_s299025"/>
                </a:ext>
                <a:ext uri="{FF2B5EF4-FFF2-40B4-BE49-F238E27FC236}">
                  <a16:creationId xmlns:a16="http://schemas.microsoft.com/office/drawing/2014/main" id="{00000000-0008-0000-0F00-000011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99026" name="Button 18" hidden="1">
              <a:extLst>
                <a:ext uri="{63B3BB69-23CF-44E3-9099-C40C66FF867C}">
                  <a14:compatExt spid="_x0000_s299026"/>
                </a:ext>
                <a:ext uri="{FF2B5EF4-FFF2-40B4-BE49-F238E27FC236}">
                  <a16:creationId xmlns:a16="http://schemas.microsoft.com/office/drawing/2014/main" id="{00000000-0008-0000-0F00-0000129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99027" name="Button 19" hidden="1">
              <a:extLst>
                <a:ext uri="{63B3BB69-23CF-44E3-9099-C40C66FF867C}">
                  <a14:compatExt spid="_x0000_s299027"/>
                </a:ext>
                <a:ext uri="{FF2B5EF4-FFF2-40B4-BE49-F238E27FC236}">
                  <a16:creationId xmlns:a16="http://schemas.microsoft.com/office/drawing/2014/main" id="{00000000-0008-0000-0F00-0000139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99028" name="Button 20" hidden="1">
              <a:extLst>
                <a:ext uri="{63B3BB69-23CF-44E3-9099-C40C66FF867C}">
                  <a14:compatExt spid="_x0000_s299028"/>
                </a:ext>
                <a:ext uri="{FF2B5EF4-FFF2-40B4-BE49-F238E27FC236}">
                  <a16:creationId xmlns:a16="http://schemas.microsoft.com/office/drawing/2014/main" id="{00000000-0008-0000-0F00-0000149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99029" name="Button 21" hidden="1">
              <a:extLst>
                <a:ext uri="{63B3BB69-23CF-44E3-9099-C40C66FF867C}">
                  <a14:compatExt spid="_x0000_s299029"/>
                </a:ext>
                <a:ext uri="{FF2B5EF4-FFF2-40B4-BE49-F238E27FC236}">
                  <a16:creationId xmlns:a16="http://schemas.microsoft.com/office/drawing/2014/main" id="{00000000-0008-0000-0F00-0000159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99030" name="Button 22" hidden="1">
              <a:extLst>
                <a:ext uri="{63B3BB69-23CF-44E3-9099-C40C66FF867C}">
                  <a14:compatExt spid="_x0000_s299030"/>
                </a:ext>
                <a:ext uri="{FF2B5EF4-FFF2-40B4-BE49-F238E27FC236}">
                  <a16:creationId xmlns:a16="http://schemas.microsoft.com/office/drawing/2014/main" id="{00000000-0008-0000-0F00-0000169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99031" name="Button 23" hidden="1">
              <a:extLst>
                <a:ext uri="{63B3BB69-23CF-44E3-9099-C40C66FF867C}">
                  <a14:compatExt spid="_x0000_s299031"/>
                </a:ext>
                <a:ext uri="{FF2B5EF4-FFF2-40B4-BE49-F238E27FC236}">
                  <a16:creationId xmlns:a16="http://schemas.microsoft.com/office/drawing/2014/main" id="{00000000-0008-0000-0F00-0000179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99032" name="Button 24" hidden="1">
              <a:extLst>
                <a:ext uri="{63B3BB69-23CF-44E3-9099-C40C66FF867C}">
                  <a14:compatExt spid="_x0000_s299032"/>
                </a:ext>
                <a:ext uri="{FF2B5EF4-FFF2-40B4-BE49-F238E27FC236}">
                  <a16:creationId xmlns:a16="http://schemas.microsoft.com/office/drawing/2014/main" id="{00000000-0008-0000-0F00-000018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99033" name="Button 25" hidden="1">
              <a:extLst>
                <a:ext uri="{63B3BB69-23CF-44E3-9099-C40C66FF867C}">
                  <a14:compatExt spid="_x0000_s299033"/>
                </a:ext>
                <a:ext uri="{FF2B5EF4-FFF2-40B4-BE49-F238E27FC236}">
                  <a16:creationId xmlns:a16="http://schemas.microsoft.com/office/drawing/2014/main" id="{00000000-0008-0000-0F00-0000199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99034" name="Button 26" hidden="1">
              <a:extLst>
                <a:ext uri="{63B3BB69-23CF-44E3-9099-C40C66FF867C}">
                  <a14:compatExt spid="_x0000_s299034"/>
                </a:ext>
                <a:ext uri="{FF2B5EF4-FFF2-40B4-BE49-F238E27FC236}">
                  <a16:creationId xmlns:a16="http://schemas.microsoft.com/office/drawing/2014/main" id="{00000000-0008-0000-0F00-00001A9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0033" name="Button 1" hidden="1">
              <a:extLst>
                <a:ext uri="{63B3BB69-23CF-44E3-9099-C40C66FF867C}">
                  <a14:compatExt spid="_x0000_s300033"/>
                </a:ext>
                <a:ext uri="{FF2B5EF4-FFF2-40B4-BE49-F238E27FC236}">
                  <a16:creationId xmlns:a16="http://schemas.microsoft.com/office/drawing/2014/main" id="{00000000-0008-0000-1000-000001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0034" name="Button 2" hidden="1">
              <a:extLst>
                <a:ext uri="{63B3BB69-23CF-44E3-9099-C40C66FF867C}">
                  <a14:compatExt spid="_x0000_s300034"/>
                </a:ext>
                <a:ext uri="{FF2B5EF4-FFF2-40B4-BE49-F238E27FC236}">
                  <a16:creationId xmlns:a16="http://schemas.microsoft.com/office/drawing/2014/main" id="{00000000-0008-0000-1000-000002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0035" name="Button 3" hidden="1">
              <a:extLst>
                <a:ext uri="{63B3BB69-23CF-44E3-9099-C40C66FF867C}">
                  <a14:compatExt spid="_x0000_s300035"/>
                </a:ext>
                <a:ext uri="{FF2B5EF4-FFF2-40B4-BE49-F238E27FC236}">
                  <a16:creationId xmlns:a16="http://schemas.microsoft.com/office/drawing/2014/main" id="{00000000-0008-0000-1000-000003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0036" name="Button 4" hidden="1">
              <a:extLst>
                <a:ext uri="{63B3BB69-23CF-44E3-9099-C40C66FF867C}">
                  <a14:compatExt spid="_x0000_s300036"/>
                </a:ext>
                <a:ext uri="{FF2B5EF4-FFF2-40B4-BE49-F238E27FC236}">
                  <a16:creationId xmlns:a16="http://schemas.microsoft.com/office/drawing/2014/main" id="{00000000-0008-0000-1000-000004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0037" name="Button 5" hidden="1">
              <a:extLst>
                <a:ext uri="{63B3BB69-23CF-44E3-9099-C40C66FF867C}">
                  <a14:compatExt spid="_x0000_s300037"/>
                </a:ext>
                <a:ext uri="{FF2B5EF4-FFF2-40B4-BE49-F238E27FC236}">
                  <a16:creationId xmlns:a16="http://schemas.microsoft.com/office/drawing/2014/main" id="{00000000-0008-0000-1000-000005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0038" name="Button 6" hidden="1">
              <a:extLst>
                <a:ext uri="{63B3BB69-23CF-44E3-9099-C40C66FF867C}">
                  <a14:compatExt spid="_x0000_s300038"/>
                </a:ext>
                <a:ext uri="{FF2B5EF4-FFF2-40B4-BE49-F238E27FC236}">
                  <a16:creationId xmlns:a16="http://schemas.microsoft.com/office/drawing/2014/main" id="{00000000-0008-0000-1000-000006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0039" name="Button 7" hidden="1">
              <a:extLst>
                <a:ext uri="{63B3BB69-23CF-44E3-9099-C40C66FF867C}">
                  <a14:compatExt spid="_x0000_s300039"/>
                </a:ext>
                <a:ext uri="{FF2B5EF4-FFF2-40B4-BE49-F238E27FC236}">
                  <a16:creationId xmlns:a16="http://schemas.microsoft.com/office/drawing/2014/main" id="{00000000-0008-0000-1000-000007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0040" name="Button 8" hidden="1">
              <a:extLst>
                <a:ext uri="{63B3BB69-23CF-44E3-9099-C40C66FF867C}">
                  <a14:compatExt spid="_x0000_s300040"/>
                </a:ext>
                <a:ext uri="{FF2B5EF4-FFF2-40B4-BE49-F238E27FC236}">
                  <a16:creationId xmlns:a16="http://schemas.microsoft.com/office/drawing/2014/main" id="{00000000-0008-0000-1000-000008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0041" name="Button 9" hidden="1">
              <a:extLst>
                <a:ext uri="{63B3BB69-23CF-44E3-9099-C40C66FF867C}">
                  <a14:compatExt spid="_x0000_s300041"/>
                </a:ext>
                <a:ext uri="{FF2B5EF4-FFF2-40B4-BE49-F238E27FC236}">
                  <a16:creationId xmlns:a16="http://schemas.microsoft.com/office/drawing/2014/main" id="{00000000-0008-0000-1000-000009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0042" name="Button 10" hidden="1">
              <a:extLst>
                <a:ext uri="{63B3BB69-23CF-44E3-9099-C40C66FF867C}">
                  <a14:compatExt spid="_x0000_s300042"/>
                </a:ext>
                <a:ext uri="{FF2B5EF4-FFF2-40B4-BE49-F238E27FC236}">
                  <a16:creationId xmlns:a16="http://schemas.microsoft.com/office/drawing/2014/main" id="{00000000-0008-0000-1000-00000A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0043" name="Button 11" hidden="1">
              <a:extLst>
                <a:ext uri="{63B3BB69-23CF-44E3-9099-C40C66FF867C}">
                  <a14:compatExt spid="_x0000_s300043"/>
                </a:ext>
                <a:ext uri="{FF2B5EF4-FFF2-40B4-BE49-F238E27FC236}">
                  <a16:creationId xmlns:a16="http://schemas.microsoft.com/office/drawing/2014/main" id="{00000000-0008-0000-1000-00000B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0044" name="Button 12" hidden="1">
              <a:extLst>
                <a:ext uri="{63B3BB69-23CF-44E3-9099-C40C66FF867C}">
                  <a14:compatExt spid="_x0000_s300044"/>
                </a:ext>
                <a:ext uri="{FF2B5EF4-FFF2-40B4-BE49-F238E27FC236}">
                  <a16:creationId xmlns:a16="http://schemas.microsoft.com/office/drawing/2014/main" id="{00000000-0008-0000-1000-00000C9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0045" name="Button 13" hidden="1">
              <a:extLst>
                <a:ext uri="{63B3BB69-23CF-44E3-9099-C40C66FF867C}">
                  <a14:compatExt spid="_x0000_s300045"/>
                </a:ext>
                <a:ext uri="{FF2B5EF4-FFF2-40B4-BE49-F238E27FC236}">
                  <a16:creationId xmlns:a16="http://schemas.microsoft.com/office/drawing/2014/main" id="{00000000-0008-0000-1000-00000D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0046" name="Button 14" hidden="1">
              <a:extLst>
                <a:ext uri="{63B3BB69-23CF-44E3-9099-C40C66FF867C}">
                  <a14:compatExt spid="_x0000_s300046"/>
                </a:ext>
                <a:ext uri="{FF2B5EF4-FFF2-40B4-BE49-F238E27FC236}">
                  <a16:creationId xmlns:a16="http://schemas.microsoft.com/office/drawing/2014/main" id="{00000000-0008-0000-1000-00000E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0047" name="Button 15" hidden="1">
              <a:extLst>
                <a:ext uri="{63B3BB69-23CF-44E3-9099-C40C66FF867C}">
                  <a14:compatExt spid="_x0000_s300047"/>
                </a:ext>
                <a:ext uri="{FF2B5EF4-FFF2-40B4-BE49-F238E27FC236}">
                  <a16:creationId xmlns:a16="http://schemas.microsoft.com/office/drawing/2014/main" id="{00000000-0008-0000-1000-00000F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0048" name="Button 16" hidden="1">
              <a:extLst>
                <a:ext uri="{63B3BB69-23CF-44E3-9099-C40C66FF867C}">
                  <a14:compatExt spid="_x0000_s300048"/>
                </a:ext>
                <a:ext uri="{FF2B5EF4-FFF2-40B4-BE49-F238E27FC236}">
                  <a16:creationId xmlns:a16="http://schemas.microsoft.com/office/drawing/2014/main" id="{00000000-0008-0000-1000-000010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0049" name="Button 17" hidden="1">
              <a:extLst>
                <a:ext uri="{63B3BB69-23CF-44E3-9099-C40C66FF867C}">
                  <a14:compatExt spid="_x0000_s300049"/>
                </a:ext>
                <a:ext uri="{FF2B5EF4-FFF2-40B4-BE49-F238E27FC236}">
                  <a16:creationId xmlns:a16="http://schemas.microsoft.com/office/drawing/2014/main" id="{00000000-0008-0000-1000-000011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0050" name="Button 18" hidden="1">
              <a:extLst>
                <a:ext uri="{63B3BB69-23CF-44E3-9099-C40C66FF867C}">
                  <a14:compatExt spid="_x0000_s300050"/>
                </a:ext>
                <a:ext uri="{FF2B5EF4-FFF2-40B4-BE49-F238E27FC236}">
                  <a16:creationId xmlns:a16="http://schemas.microsoft.com/office/drawing/2014/main" id="{00000000-0008-0000-1000-0000129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0051" name="Button 19" hidden="1">
              <a:extLst>
                <a:ext uri="{63B3BB69-23CF-44E3-9099-C40C66FF867C}">
                  <a14:compatExt spid="_x0000_s300051"/>
                </a:ext>
                <a:ext uri="{FF2B5EF4-FFF2-40B4-BE49-F238E27FC236}">
                  <a16:creationId xmlns:a16="http://schemas.microsoft.com/office/drawing/2014/main" id="{00000000-0008-0000-1000-0000139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0052" name="Button 20" hidden="1">
              <a:extLst>
                <a:ext uri="{63B3BB69-23CF-44E3-9099-C40C66FF867C}">
                  <a14:compatExt spid="_x0000_s300052"/>
                </a:ext>
                <a:ext uri="{FF2B5EF4-FFF2-40B4-BE49-F238E27FC236}">
                  <a16:creationId xmlns:a16="http://schemas.microsoft.com/office/drawing/2014/main" id="{00000000-0008-0000-1000-0000149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0053" name="Button 21" hidden="1">
              <a:extLst>
                <a:ext uri="{63B3BB69-23CF-44E3-9099-C40C66FF867C}">
                  <a14:compatExt spid="_x0000_s300053"/>
                </a:ext>
                <a:ext uri="{FF2B5EF4-FFF2-40B4-BE49-F238E27FC236}">
                  <a16:creationId xmlns:a16="http://schemas.microsoft.com/office/drawing/2014/main" id="{00000000-0008-0000-1000-0000159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0054" name="Button 22" hidden="1">
              <a:extLst>
                <a:ext uri="{63B3BB69-23CF-44E3-9099-C40C66FF867C}">
                  <a14:compatExt spid="_x0000_s300054"/>
                </a:ext>
                <a:ext uri="{FF2B5EF4-FFF2-40B4-BE49-F238E27FC236}">
                  <a16:creationId xmlns:a16="http://schemas.microsoft.com/office/drawing/2014/main" id="{00000000-0008-0000-1000-0000169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0055" name="Button 23" hidden="1">
              <a:extLst>
                <a:ext uri="{63B3BB69-23CF-44E3-9099-C40C66FF867C}">
                  <a14:compatExt spid="_x0000_s300055"/>
                </a:ext>
                <a:ext uri="{FF2B5EF4-FFF2-40B4-BE49-F238E27FC236}">
                  <a16:creationId xmlns:a16="http://schemas.microsoft.com/office/drawing/2014/main" id="{00000000-0008-0000-1000-0000179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0056" name="Button 24" hidden="1">
              <a:extLst>
                <a:ext uri="{63B3BB69-23CF-44E3-9099-C40C66FF867C}">
                  <a14:compatExt spid="_x0000_s300056"/>
                </a:ext>
                <a:ext uri="{FF2B5EF4-FFF2-40B4-BE49-F238E27FC236}">
                  <a16:creationId xmlns:a16="http://schemas.microsoft.com/office/drawing/2014/main" id="{00000000-0008-0000-1000-000018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0057" name="Button 25" hidden="1">
              <a:extLst>
                <a:ext uri="{63B3BB69-23CF-44E3-9099-C40C66FF867C}">
                  <a14:compatExt spid="_x0000_s300057"/>
                </a:ext>
                <a:ext uri="{FF2B5EF4-FFF2-40B4-BE49-F238E27FC236}">
                  <a16:creationId xmlns:a16="http://schemas.microsoft.com/office/drawing/2014/main" id="{00000000-0008-0000-1000-0000199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0058" name="Button 26" hidden="1">
              <a:extLst>
                <a:ext uri="{63B3BB69-23CF-44E3-9099-C40C66FF867C}">
                  <a14:compatExt spid="_x0000_s300058"/>
                </a:ext>
                <a:ext uri="{FF2B5EF4-FFF2-40B4-BE49-F238E27FC236}">
                  <a16:creationId xmlns:a16="http://schemas.microsoft.com/office/drawing/2014/main" id="{00000000-0008-0000-1000-00001A9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1057" name="Button 1" hidden="1">
              <a:extLst>
                <a:ext uri="{63B3BB69-23CF-44E3-9099-C40C66FF867C}">
                  <a14:compatExt spid="_x0000_s301057"/>
                </a:ext>
                <a:ext uri="{FF2B5EF4-FFF2-40B4-BE49-F238E27FC236}">
                  <a16:creationId xmlns:a16="http://schemas.microsoft.com/office/drawing/2014/main" id="{00000000-0008-0000-1100-000001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1058" name="Button 2" hidden="1">
              <a:extLst>
                <a:ext uri="{63B3BB69-23CF-44E3-9099-C40C66FF867C}">
                  <a14:compatExt spid="_x0000_s301058"/>
                </a:ext>
                <a:ext uri="{FF2B5EF4-FFF2-40B4-BE49-F238E27FC236}">
                  <a16:creationId xmlns:a16="http://schemas.microsoft.com/office/drawing/2014/main" id="{00000000-0008-0000-1100-000002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1059" name="Button 3" hidden="1">
              <a:extLst>
                <a:ext uri="{63B3BB69-23CF-44E3-9099-C40C66FF867C}">
                  <a14:compatExt spid="_x0000_s301059"/>
                </a:ext>
                <a:ext uri="{FF2B5EF4-FFF2-40B4-BE49-F238E27FC236}">
                  <a16:creationId xmlns:a16="http://schemas.microsoft.com/office/drawing/2014/main" id="{00000000-0008-0000-1100-000003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1060" name="Button 4" hidden="1">
              <a:extLst>
                <a:ext uri="{63B3BB69-23CF-44E3-9099-C40C66FF867C}">
                  <a14:compatExt spid="_x0000_s301060"/>
                </a:ext>
                <a:ext uri="{FF2B5EF4-FFF2-40B4-BE49-F238E27FC236}">
                  <a16:creationId xmlns:a16="http://schemas.microsoft.com/office/drawing/2014/main" id="{00000000-0008-0000-1100-000004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1061" name="Button 5" hidden="1">
              <a:extLst>
                <a:ext uri="{63B3BB69-23CF-44E3-9099-C40C66FF867C}">
                  <a14:compatExt spid="_x0000_s301061"/>
                </a:ext>
                <a:ext uri="{FF2B5EF4-FFF2-40B4-BE49-F238E27FC236}">
                  <a16:creationId xmlns:a16="http://schemas.microsoft.com/office/drawing/2014/main" id="{00000000-0008-0000-1100-000005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1062" name="Button 6" hidden="1">
              <a:extLst>
                <a:ext uri="{63B3BB69-23CF-44E3-9099-C40C66FF867C}">
                  <a14:compatExt spid="_x0000_s301062"/>
                </a:ext>
                <a:ext uri="{FF2B5EF4-FFF2-40B4-BE49-F238E27FC236}">
                  <a16:creationId xmlns:a16="http://schemas.microsoft.com/office/drawing/2014/main" id="{00000000-0008-0000-1100-000006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1063" name="Button 7" hidden="1">
              <a:extLst>
                <a:ext uri="{63B3BB69-23CF-44E3-9099-C40C66FF867C}">
                  <a14:compatExt spid="_x0000_s301063"/>
                </a:ext>
                <a:ext uri="{FF2B5EF4-FFF2-40B4-BE49-F238E27FC236}">
                  <a16:creationId xmlns:a16="http://schemas.microsoft.com/office/drawing/2014/main" id="{00000000-0008-0000-1100-000007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1064" name="Button 8" hidden="1">
              <a:extLst>
                <a:ext uri="{63B3BB69-23CF-44E3-9099-C40C66FF867C}">
                  <a14:compatExt spid="_x0000_s301064"/>
                </a:ext>
                <a:ext uri="{FF2B5EF4-FFF2-40B4-BE49-F238E27FC236}">
                  <a16:creationId xmlns:a16="http://schemas.microsoft.com/office/drawing/2014/main" id="{00000000-0008-0000-1100-000008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1065" name="Button 9" hidden="1">
              <a:extLst>
                <a:ext uri="{63B3BB69-23CF-44E3-9099-C40C66FF867C}">
                  <a14:compatExt spid="_x0000_s301065"/>
                </a:ext>
                <a:ext uri="{FF2B5EF4-FFF2-40B4-BE49-F238E27FC236}">
                  <a16:creationId xmlns:a16="http://schemas.microsoft.com/office/drawing/2014/main" id="{00000000-0008-0000-1100-000009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1066" name="Button 10" hidden="1">
              <a:extLst>
                <a:ext uri="{63B3BB69-23CF-44E3-9099-C40C66FF867C}">
                  <a14:compatExt spid="_x0000_s301066"/>
                </a:ext>
                <a:ext uri="{FF2B5EF4-FFF2-40B4-BE49-F238E27FC236}">
                  <a16:creationId xmlns:a16="http://schemas.microsoft.com/office/drawing/2014/main" id="{00000000-0008-0000-1100-00000A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1067" name="Button 11" hidden="1">
              <a:extLst>
                <a:ext uri="{63B3BB69-23CF-44E3-9099-C40C66FF867C}">
                  <a14:compatExt spid="_x0000_s301067"/>
                </a:ext>
                <a:ext uri="{FF2B5EF4-FFF2-40B4-BE49-F238E27FC236}">
                  <a16:creationId xmlns:a16="http://schemas.microsoft.com/office/drawing/2014/main" id="{00000000-0008-0000-1100-00000B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1068" name="Button 12" hidden="1">
              <a:extLst>
                <a:ext uri="{63B3BB69-23CF-44E3-9099-C40C66FF867C}">
                  <a14:compatExt spid="_x0000_s301068"/>
                </a:ext>
                <a:ext uri="{FF2B5EF4-FFF2-40B4-BE49-F238E27FC236}">
                  <a16:creationId xmlns:a16="http://schemas.microsoft.com/office/drawing/2014/main" id="{00000000-0008-0000-1100-00000C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1069" name="Button 13" hidden="1">
              <a:extLst>
                <a:ext uri="{63B3BB69-23CF-44E3-9099-C40C66FF867C}">
                  <a14:compatExt spid="_x0000_s301069"/>
                </a:ext>
                <a:ext uri="{FF2B5EF4-FFF2-40B4-BE49-F238E27FC236}">
                  <a16:creationId xmlns:a16="http://schemas.microsoft.com/office/drawing/2014/main" id="{00000000-0008-0000-1100-00000D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1070" name="Button 14" hidden="1">
              <a:extLst>
                <a:ext uri="{63B3BB69-23CF-44E3-9099-C40C66FF867C}">
                  <a14:compatExt spid="_x0000_s301070"/>
                </a:ext>
                <a:ext uri="{FF2B5EF4-FFF2-40B4-BE49-F238E27FC236}">
                  <a16:creationId xmlns:a16="http://schemas.microsoft.com/office/drawing/2014/main" id="{00000000-0008-0000-1100-00000E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1071" name="Button 15" hidden="1">
              <a:extLst>
                <a:ext uri="{63B3BB69-23CF-44E3-9099-C40C66FF867C}">
                  <a14:compatExt spid="_x0000_s301071"/>
                </a:ext>
                <a:ext uri="{FF2B5EF4-FFF2-40B4-BE49-F238E27FC236}">
                  <a16:creationId xmlns:a16="http://schemas.microsoft.com/office/drawing/2014/main" id="{00000000-0008-0000-1100-00000F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1072" name="Button 16" hidden="1">
              <a:extLst>
                <a:ext uri="{63B3BB69-23CF-44E3-9099-C40C66FF867C}">
                  <a14:compatExt spid="_x0000_s301072"/>
                </a:ext>
                <a:ext uri="{FF2B5EF4-FFF2-40B4-BE49-F238E27FC236}">
                  <a16:creationId xmlns:a16="http://schemas.microsoft.com/office/drawing/2014/main" id="{00000000-0008-0000-1100-000010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1073" name="Button 17" hidden="1">
              <a:extLst>
                <a:ext uri="{63B3BB69-23CF-44E3-9099-C40C66FF867C}">
                  <a14:compatExt spid="_x0000_s301073"/>
                </a:ext>
                <a:ext uri="{FF2B5EF4-FFF2-40B4-BE49-F238E27FC236}">
                  <a16:creationId xmlns:a16="http://schemas.microsoft.com/office/drawing/2014/main" id="{00000000-0008-0000-1100-000011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1074" name="Button 18" hidden="1">
              <a:extLst>
                <a:ext uri="{63B3BB69-23CF-44E3-9099-C40C66FF867C}">
                  <a14:compatExt spid="_x0000_s301074"/>
                </a:ext>
                <a:ext uri="{FF2B5EF4-FFF2-40B4-BE49-F238E27FC236}">
                  <a16:creationId xmlns:a16="http://schemas.microsoft.com/office/drawing/2014/main" id="{00000000-0008-0000-1100-000012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1075" name="Button 19" hidden="1">
              <a:extLst>
                <a:ext uri="{63B3BB69-23CF-44E3-9099-C40C66FF867C}">
                  <a14:compatExt spid="_x0000_s301075"/>
                </a:ext>
                <a:ext uri="{FF2B5EF4-FFF2-40B4-BE49-F238E27FC236}">
                  <a16:creationId xmlns:a16="http://schemas.microsoft.com/office/drawing/2014/main" id="{00000000-0008-0000-1100-000013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1076" name="Button 20" hidden="1">
              <a:extLst>
                <a:ext uri="{63B3BB69-23CF-44E3-9099-C40C66FF867C}">
                  <a14:compatExt spid="_x0000_s301076"/>
                </a:ext>
                <a:ext uri="{FF2B5EF4-FFF2-40B4-BE49-F238E27FC236}">
                  <a16:creationId xmlns:a16="http://schemas.microsoft.com/office/drawing/2014/main" id="{00000000-0008-0000-1100-000014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1077" name="Button 21" hidden="1">
              <a:extLst>
                <a:ext uri="{63B3BB69-23CF-44E3-9099-C40C66FF867C}">
                  <a14:compatExt spid="_x0000_s301077"/>
                </a:ext>
                <a:ext uri="{FF2B5EF4-FFF2-40B4-BE49-F238E27FC236}">
                  <a16:creationId xmlns:a16="http://schemas.microsoft.com/office/drawing/2014/main" id="{00000000-0008-0000-1100-000015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1078" name="Button 22" hidden="1">
              <a:extLst>
                <a:ext uri="{63B3BB69-23CF-44E3-9099-C40C66FF867C}">
                  <a14:compatExt spid="_x0000_s301078"/>
                </a:ext>
                <a:ext uri="{FF2B5EF4-FFF2-40B4-BE49-F238E27FC236}">
                  <a16:creationId xmlns:a16="http://schemas.microsoft.com/office/drawing/2014/main" id="{00000000-0008-0000-1100-000016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1079" name="Button 23" hidden="1">
              <a:extLst>
                <a:ext uri="{63B3BB69-23CF-44E3-9099-C40C66FF867C}">
                  <a14:compatExt spid="_x0000_s301079"/>
                </a:ext>
                <a:ext uri="{FF2B5EF4-FFF2-40B4-BE49-F238E27FC236}">
                  <a16:creationId xmlns:a16="http://schemas.microsoft.com/office/drawing/2014/main" id="{00000000-0008-0000-1100-000017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1080" name="Button 24" hidden="1">
              <a:extLst>
                <a:ext uri="{63B3BB69-23CF-44E3-9099-C40C66FF867C}">
                  <a14:compatExt spid="_x0000_s301080"/>
                </a:ext>
                <a:ext uri="{FF2B5EF4-FFF2-40B4-BE49-F238E27FC236}">
                  <a16:creationId xmlns:a16="http://schemas.microsoft.com/office/drawing/2014/main" id="{00000000-0008-0000-1100-000018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1081" name="Button 25" hidden="1">
              <a:extLst>
                <a:ext uri="{63B3BB69-23CF-44E3-9099-C40C66FF867C}">
                  <a14:compatExt spid="_x0000_s301081"/>
                </a:ext>
                <a:ext uri="{FF2B5EF4-FFF2-40B4-BE49-F238E27FC236}">
                  <a16:creationId xmlns:a16="http://schemas.microsoft.com/office/drawing/2014/main" id="{00000000-0008-0000-1100-000019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1082" name="Button 26" hidden="1">
              <a:extLst>
                <a:ext uri="{63B3BB69-23CF-44E3-9099-C40C66FF867C}">
                  <a14:compatExt spid="_x0000_s301082"/>
                </a:ext>
                <a:ext uri="{FF2B5EF4-FFF2-40B4-BE49-F238E27FC236}">
                  <a16:creationId xmlns:a16="http://schemas.microsoft.com/office/drawing/2014/main" id="{00000000-0008-0000-1100-00001A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2081" name="Button 1" hidden="1">
              <a:extLst>
                <a:ext uri="{63B3BB69-23CF-44E3-9099-C40C66FF867C}">
                  <a14:compatExt spid="_x0000_s302081"/>
                </a:ext>
                <a:ext uri="{FF2B5EF4-FFF2-40B4-BE49-F238E27FC236}">
                  <a16:creationId xmlns:a16="http://schemas.microsoft.com/office/drawing/2014/main" id="{00000000-0008-0000-1200-000001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2082" name="Button 2" hidden="1">
              <a:extLst>
                <a:ext uri="{63B3BB69-23CF-44E3-9099-C40C66FF867C}">
                  <a14:compatExt spid="_x0000_s302082"/>
                </a:ext>
                <a:ext uri="{FF2B5EF4-FFF2-40B4-BE49-F238E27FC236}">
                  <a16:creationId xmlns:a16="http://schemas.microsoft.com/office/drawing/2014/main" id="{00000000-0008-0000-1200-000002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2083" name="Button 3" hidden="1">
              <a:extLst>
                <a:ext uri="{63B3BB69-23CF-44E3-9099-C40C66FF867C}">
                  <a14:compatExt spid="_x0000_s302083"/>
                </a:ext>
                <a:ext uri="{FF2B5EF4-FFF2-40B4-BE49-F238E27FC236}">
                  <a16:creationId xmlns:a16="http://schemas.microsoft.com/office/drawing/2014/main" id="{00000000-0008-0000-1200-000003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2084" name="Button 4" hidden="1">
              <a:extLst>
                <a:ext uri="{63B3BB69-23CF-44E3-9099-C40C66FF867C}">
                  <a14:compatExt spid="_x0000_s302084"/>
                </a:ext>
                <a:ext uri="{FF2B5EF4-FFF2-40B4-BE49-F238E27FC236}">
                  <a16:creationId xmlns:a16="http://schemas.microsoft.com/office/drawing/2014/main" id="{00000000-0008-0000-1200-000004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2085" name="Button 5" hidden="1">
              <a:extLst>
                <a:ext uri="{63B3BB69-23CF-44E3-9099-C40C66FF867C}">
                  <a14:compatExt spid="_x0000_s302085"/>
                </a:ext>
                <a:ext uri="{FF2B5EF4-FFF2-40B4-BE49-F238E27FC236}">
                  <a16:creationId xmlns:a16="http://schemas.microsoft.com/office/drawing/2014/main" id="{00000000-0008-0000-1200-000005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2086" name="Button 6" hidden="1">
              <a:extLst>
                <a:ext uri="{63B3BB69-23CF-44E3-9099-C40C66FF867C}">
                  <a14:compatExt spid="_x0000_s302086"/>
                </a:ext>
                <a:ext uri="{FF2B5EF4-FFF2-40B4-BE49-F238E27FC236}">
                  <a16:creationId xmlns:a16="http://schemas.microsoft.com/office/drawing/2014/main" id="{00000000-0008-0000-1200-000006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2087" name="Button 7" hidden="1">
              <a:extLst>
                <a:ext uri="{63B3BB69-23CF-44E3-9099-C40C66FF867C}">
                  <a14:compatExt spid="_x0000_s302087"/>
                </a:ext>
                <a:ext uri="{FF2B5EF4-FFF2-40B4-BE49-F238E27FC236}">
                  <a16:creationId xmlns:a16="http://schemas.microsoft.com/office/drawing/2014/main" id="{00000000-0008-0000-1200-000007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2088" name="Button 8" hidden="1">
              <a:extLst>
                <a:ext uri="{63B3BB69-23CF-44E3-9099-C40C66FF867C}">
                  <a14:compatExt spid="_x0000_s302088"/>
                </a:ext>
                <a:ext uri="{FF2B5EF4-FFF2-40B4-BE49-F238E27FC236}">
                  <a16:creationId xmlns:a16="http://schemas.microsoft.com/office/drawing/2014/main" id="{00000000-0008-0000-1200-000008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2089" name="Button 9" hidden="1">
              <a:extLst>
                <a:ext uri="{63B3BB69-23CF-44E3-9099-C40C66FF867C}">
                  <a14:compatExt spid="_x0000_s302089"/>
                </a:ext>
                <a:ext uri="{FF2B5EF4-FFF2-40B4-BE49-F238E27FC236}">
                  <a16:creationId xmlns:a16="http://schemas.microsoft.com/office/drawing/2014/main" id="{00000000-0008-0000-1200-000009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2090" name="Button 10" hidden="1">
              <a:extLst>
                <a:ext uri="{63B3BB69-23CF-44E3-9099-C40C66FF867C}">
                  <a14:compatExt spid="_x0000_s302090"/>
                </a:ext>
                <a:ext uri="{FF2B5EF4-FFF2-40B4-BE49-F238E27FC236}">
                  <a16:creationId xmlns:a16="http://schemas.microsoft.com/office/drawing/2014/main" id="{00000000-0008-0000-1200-00000A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2091" name="Button 11" hidden="1">
              <a:extLst>
                <a:ext uri="{63B3BB69-23CF-44E3-9099-C40C66FF867C}">
                  <a14:compatExt spid="_x0000_s302091"/>
                </a:ext>
                <a:ext uri="{FF2B5EF4-FFF2-40B4-BE49-F238E27FC236}">
                  <a16:creationId xmlns:a16="http://schemas.microsoft.com/office/drawing/2014/main" id="{00000000-0008-0000-1200-00000B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2092" name="Button 12" hidden="1">
              <a:extLst>
                <a:ext uri="{63B3BB69-23CF-44E3-9099-C40C66FF867C}">
                  <a14:compatExt spid="_x0000_s302092"/>
                </a:ext>
                <a:ext uri="{FF2B5EF4-FFF2-40B4-BE49-F238E27FC236}">
                  <a16:creationId xmlns:a16="http://schemas.microsoft.com/office/drawing/2014/main" id="{00000000-0008-0000-1200-00000C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2093" name="Button 13" hidden="1">
              <a:extLst>
                <a:ext uri="{63B3BB69-23CF-44E3-9099-C40C66FF867C}">
                  <a14:compatExt spid="_x0000_s302093"/>
                </a:ext>
                <a:ext uri="{FF2B5EF4-FFF2-40B4-BE49-F238E27FC236}">
                  <a16:creationId xmlns:a16="http://schemas.microsoft.com/office/drawing/2014/main" id="{00000000-0008-0000-1200-00000D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2094" name="Button 14" hidden="1">
              <a:extLst>
                <a:ext uri="{63B3BB69-23CF-44E3-9099-C40C66FF867C}">
                  <a14:compatExt spid="_x0000_s302094"/>
                </a:ext>
                <a:ext uri="{FF2B5EF4-FFF2-40B4-BE49-F238E27FC236}">
                  <a16:creationId xmlns:a16="http://schemas.microsoft.com/office/drawing/2014/main" id="{00000000-0008-0000-1200-00000E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2095" name="Button 15" hidden="1">
              <a:extLst>
                <a:ext uri="{63B3BB69-23CF-44E3-9099-C40C66FF867C}">
                  <a14:compatExt spid="_x0000_s302095"/>
                </a:ext>
                <a:ext uri="{FF2B5EF4-FFF2-40B4-BE49-F238E27FC236}">
                  <a16:creationId xmlns:a16="http://schemas.microsoft.com/office/drawing/2014/main" id="{00000000-0008-0000-1200-00000F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2096" name="Button 16" hidden="1">
              <a:extLst>
                <a:ext uri="{63B3BB69-23CF-44E3-9099-C40C66FF867C}">
                  <a14:compatExt spid="_x0000_s302096"/>
                </a:ext>
                <a:ext uri="{FF2B5EF4-FFF2-40B4-BE49-F238E27FC236}">
                  <a16:creationId xmlns:a16="http://schemas.microsoft.com/office/drawing/2014/main" id="{00000000-0008-0000-1200-000010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2097" name="Button 17" hidden="1">
              <a:extLst>
                <a:ext uri="{63B3BB69-23CF-44E3-9099-C40C66FF867C}">
                  <a14:compatExt spid="_x0000_s302097"/>
                </a:ext>
                <a:ext uri="{FF2B5EF4-FFF2-40B4-BE49-F238E27FC236}">
                  <a16:creationId xmlns:a16="http://schemas.microsoft.com/office/drawing/2014/main" id="{00000000-0008-0000-1200-000011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2098" name="Button 18" hidden="1">
              <a:extLst>
                <a:ext uri="{63B3BB69-23CF-44E3-9099-C40C66FF867C}">
                  <a14:compatExt spid="_x0000_s302098"/>
                </a:ext>
                <a:ext uri="{FF2B5EF4-FFF2-40B4-BE49-F238E27FC236}">
                  <a16:creationId xmlns:a16="http://schemas.microsoft.com/office/drawing/2014/main" id="{00000000-0008-0000-1200-000012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2099" name="Button 19" hidden="1">
              <a:extLst>
                <a:ext uri="{63B3BB69-23CF-44E3-9099-C40C66FF867C}">
                  <a14:compatExt spid="_x0000_s302099"/>
                </a:ext>
                <a:ext uri="{FF2B5EF4-FFF2-40B4-BE49-F238E27FC236}">
                  <a16:creationId xmlns:a16="http://schemas.microsoft.com/office/drawing/2014/main" id="{00000000-0008-0000-1200-000013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2100" name="Button 20" hidden="1">
              <a:extLst>
                <a:ext uri="{63B3BB69-23CF-44E3-9099-C40C66FF867C}">
                  <a14:compatExt spid="_x0000_s302100"/>
                </a:ext>
                <a:ext uri="{FF2B5EF4-FFF2-40B4-BE49-F238E27FC236}">
                  <a16:creationId xmlns:a16="http://schemas.microsoft.com/office/drawing/2014/main" id="{00000000-0008-0000-1200-000014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2101" name="Button 21" hidden="1">
              <a:extLst>
                <a:ext uri="{63B3BB69-23CF-44E3-9099-C40C66FF867C}">
                  <a14:compatExt spid="_x0000_s302101"/>
                </a:ext>
                <a:ext uri="{FF2B5EF4-FFF2-40B4-BE49-F238E27FC236}">
                  <a16:creationId xmlns:a16="http://schemas.microsoft.com/office/drawing/2014/main" id="{00000000-0008-0000-1200-000015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2102" name="Button 22" hidden="1">
              <a:extLst>
                <a:ext uri="{63B3BB69-23CF-44E3-9099-C40C66FF867C}">
                  <a14:compatExt spid="_x0000_s302102"/>
                </a:ext>
                <a:ext uri="{FF2B5EF4-FFF2-40B4-BE49-F238E27FC236}">
                  <a16:creationId xmlns:a16="http://schemas.microsoft.com/office/drawing/2014/main" id="{00000000-0008-0000-1200-000016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2103" name="Button 23" hidden="1">
              <a:extLst>
                <a:ext uri="{63B3BB69-23CF-44E3-9099-C40C66FF867C}">
                  <a14:compatExt spid="_x0000_s302103"/>
                </a:ext>
                <a:ext uri="{FF2B5EF4-FFF2-40B4-BE49-F238E27FC236}">
                  <a16:creationId xmlns:a16="http://schemas.microsoft.com/office/drawing/2014/main" id="{00000000-0008-0000-1200-000017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2104" name="Button 24" hidden="1">
              <a:extLst>
                <a:ext uri="{63B3BB69-23CF-44E3-9099-C40C66FF867C}">
                  <a14:compatExt spid="_x0000_s302104"/>
                </a:ext>
                <a:ext uri="{FF2B5EF4-FFF2-40B4-BE49-F238E27FC236}">
                  <a16:creationId xmlns:a16="http://schemas.microsoft.com/office/drawing/2014/main" id="{00000000-0008-0000-1200-000018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2105" name="Button 25" hidden="1">
              <a:extLst>
                <a:ext uri="{63B3BB69-23CF-44E3-9099-C40C66FF867C}">
                  <a14:compatExt spid="_x0000_s302105"/>
                </a:ext>
                <a:ext uri="{FF2B5EF4-FFF2-40B4-BE49-F238E27FC236}">
                  <a16:creationId xmlns:a16="http://schemas.microsoft.com/office/drawing/2014/main" id="{00000000-0008-0000-1200-000019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2106" name="Button 26" hidden="1">
              <a:extLst>
                <a:ext uri="{63B3BB69-23CF-44E3-9099-C40C66FF867C}">
                  <a14:compatExt spid="_x0000_s302106"/>
                </a:ext>
                <a:ext uri="{FF2B5EF4-FFF2-40B4-BE49-F238E27FC236}">
                  <a16:creationId xmlns:a16="http://schemas.microsoft.com/office/drawing/2014/main" id="{00000000-0008-0000-1200-00001A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14369" name="Button 1" hidden="1">
              <a:extLst>
                <a:ext uri="{63B3BB69-23CF-44E3-9099-C40C66FF867C}">
                  <a14:compatExt spid="_x0000_s314369"/>
                </a:ext>
                <a:ext uri="{FF2B5EF4-FFF2-40B4-BE49-F238E27FC236}">
                  <a16:creationId xmlns:a16="http://schemas.microsoft.com/office/drawing/2014/main" id="{00000000-0008-0000-1300-000001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14370" name="Button 2" hidden="1">
              <a:extLst>
                <a:ext uri="{63B3BB69-23CF-44E3-9099-C40C66FF867C}">
                  <a14:compatExt spid="_x0000_s314370"/>
                </a:ext>
                <a:ext uri="{FF2B5EF4-FFF2-40B4-BE49-F238E27FC236}">
                  <a16:creationId xmlns:a16="http://schemas.microsoft.com/office/drawing/2014/main" id="{00000000-0008-0000-1300-000002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14371" name="Button 3" hidden="1">
              <a:extLst>
                <a:ext uri="{63B3BB69-23CF-44E3-9099-C40C66FF867C}">
                  <a14:compatExt spid="_x0000_s314371"/>
                </a:ext>
                <a:ext uri="{FF2B5EF4-FFF2-40B4-BE49-F238E27FC236}">
                  <a16:creationId xmlns:a16="http://schemas.microsoft.com/office/drawing/2014/main" id="{00000000-0008-0000-1300-000003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14372" name="Button 4" hidden="1">
              <a:extLst>
                <a:ext uri="{63B3BB69-23CF-44E3-9099-C40C66FF867C}">
                  <a14:compatExt spid="_x0000_s314372"/>
                </a:ext>
                <a:ext uri="{FF2B5EF4-FFF2-40B4-BE49-F238E27FC236}">
                  <a16:creationId xmlns:a16="http://schemas.microsoft.com/office/drawing/2014/main" id="{00000000-0008-0000-1300-000004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14373" name="Button 5" hidden="1">
              <a:extLst>
                <a:ext uri="{63B3BB69-23CF-44E3-9099-C40C66FF867C}">
                  <a14:compatExt spid="_x0000_s314373"/>
                </a:ext>
                <a:ext uri="{FF2B5EF4-FFF2-40B4-BE49-F238E27FC236}">
                  <a16:creationId xmlns:a16="http://schemas.microsoft.com/office/drawing/2014/main" id="{00000000-0008-0000-1300-000005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65</xdr:col>
          <xdr:colOff>12700</xdr:colOff>
          <xdr:row>2</xdr:row>
          <xdr:rowOff>12700</xdr:rowOff>
        </xdr:from>
        <xdr:to>
          <xdr:col>66</xdr:col>
          <xdr:colOff>0</xdr:colOff>
          <xdr:row>4</xdr:row>
          <xdr:rowOff>0</xdr:rowOff>
        </xdr:to>
        <xdr:sp macro="" textlink="">
          <xdr:nvSpPr>
            <xdr:cNvPr id="314374" name="Button 6" hidden="1">
              <a:extLst>
                <a:ext uri="{63B3BB69-23CF-44E3-9099-C40C66FF867C}">
                  <a14:compatExt spid="_x0000_s314374"/>
                </a:ext>
                <a:ext uri="{FF2B5EF4-FFF2-40B4-BE49-F238E27FC236}">
                  <a16:creationId xmlns:a16="http://schemas.microsoft.com/office/drawing/2014/main" id="{00000000-0008-0000-1300-000006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14375" name="Button 7" hidden="1">
              <a:extLst>
                <a:ext uri="{63B3BB69-23CF-44E3-9099-C40C66FF867C}">
                  <a14:compatExt spid="_x0000_s314375"/>
                </a:ext>
                <a:ext uri="{FF2B5EF4-FFF2-40B4-BE49-F238E27FC236}">
                  <a16:creationId xmlns:a16="http://schemas.microsoft.com/office/drawing/2014/main" id="{00000000-0008-0000-1300-000007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14376" name="Button 8" hidden="1">
              <a:extLst>
                <a:ext uri="{63B3BB69-23CF-44E3-9099-C40C66FF867C}">
                  <a14:compatExt spid="_x0000_s314376"/>
                </a:ext>
                <a:ext uri="{FF2B5EF4-FFF2-40B4-BE49-F238E27FC236}">
                  <a16:creationId xmlns:a16="http://schemas.microsoft.com/office/drawing/2014/main" id="{00000000-0008-0000-1300-000008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14377" name="Button 9" hidden="1">
              <a:extLst>
                <a:ext uri="{63B3BB69-23CF-44E3-9099-C40C66FF867C}">
                  <a14:compatExt spid="_x0000_s314377"/>
                </a:ext>
                <a:ext uri="{FF2B5EF4-FFF2-40B4-BE49-F238E27FC236}">
                  <a16:creationId xmlns:a16="http://schemas.microsoft.com/office/drawing/2014/main" id="{00000000-0008-0000-1300-000009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14378" name="Button 10" hidden="1">
              <a:extLst>
                <a:ext uri="{63B3BB69-23CF-44E3-9099-C40C66FF867C}">
                  <a14:compatExt spid="_x0000_s314378"/>
                </a:ext>
                <a:ext uri="{FF2B5EF4-FFF2-40B4-BE49-F238E27FC236}">
                  <a16:creationId xmlns:a16="http://schemas.microsoft.com/office/drawing/2014/main" id="{00000000-0008-0000-1300-00000A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12700</xdr:colOff>
          <xdr:row>7</xdr:row>
          <xdr:rowOff>31750</xdr:rowOff>
        </xdr:from>
        <xdr:to>
          <xdr:col>61</xdr:col>
          <xdr:colOff>381000</xdr:colOff>
          <xdr:row>8</xdr:row>
          <xdr:rowOff>0</xdr:rowOff>
        </xdr:to>
        <xdr:sp macro="" textlink="">
          <xdr:nvSpPr>
            <xdr:cNvPr id="314379" name="Button 11" hidden="1">
              <a:extLst>
                <a:ext uri="{63B3BB69-23CF-44E3-9099-C40C66FF867C}">
                  <a14:compatExt spid="_x0000_s314379"/>
                </a:ext>
                <a:ext uri="{FF2B5EF4-FFF2-40B4-BE49-F238E27FC236}">
                  <a16:creationId xmlns:a16="http://schemas.microsoft.com/office/drawing/2014/main" id="{00000000-0008-0000-1300-00000B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14380" name="Button 12" hidden="1">
              <a:extLst>
                <a:ext uri="{63B3BB69-23CF-44E3-9099-C40C66FF867C}">
                  <a14:compatExt spid="_x0000_s314380"/>
                </a:ext>
                <a:ext uri="{FF2B5EF4-FFF2-40B4-BE49-F238E27FC236}">
                  <a16:creationId xmlns:a16="http://schemas.microsoft.com/office/drawing/2014/main" id="{00000000-0008-0000-1300-00000C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14381" name="Button 13" hidden="1">
              <a:extLst>
                <a:ext uri="{63B3BB69-23CF-44E3-9099-C40C66FF867C}">
                  <a14:compatExt spid="_x0000_s314381"/>
                </a:ext>
                <a:ext uri="{FF2B5EF4-FFF2-40B4-BE49-F238E27FC236}">
                  <a16:creationId xmlns:a16="http://schemas.microsoft.com/office/drawing/2014/main" id="{00000000-0008-0000-1300-00000D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14382" name="Button 14" hidden="1">
              <a:extLst>
                <a:ext uri="{63B3BB69-23CF-44E3-9099-C40C66FF867C}">
                  <a14:compatExt spid="_x0000_s314382"/>
                </a:ext>
                <a:ext uri="{FF2B5EF4-FFF2-40B4-BE49-F238E27FC236}">
                  <a16:creationId xmlns:a16="http://schemas.microsoft.com/office/drawing/2014/main" id="{00000000-0008-0000-1300-00000E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14383" name="Button 15" hidden="1">
              <a:extLst>
                <a:ext uri="{63B3BB69-23CF-44E3-9099-C40C66FF867C}">
                  <a14:compatExt spid="_x0000_s314383"/>
                </a:ext>
                <a:ext uri="{FF2B5EF4-FFF2-40B4-BE49-F238E27FC236}">
                  <a16:creationId xmlns:a16="http://schemas.microsoft.com/office/drawing/2014/main" id="{00000000-0008-0000-1300-00000F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660400</xdr:colOff>
          <xdr:row>5</xdr:row>
          <xdr:rowOff>0</xdr:rowOff>
        </xdr:from>
        <xdr:to>
          <xdr:col>5</xdr:col>
          <xdr:colOff>0</xdr:colOff>
          <xdr:row>6</xdr:row>
          <xdr:rowOff>152400</xdr:rowOff>
        </xdr:to>
        <xdr:sp macro="" textlink="">
          <xdr:nvSpPr>
            <xdr:cNvPr id="314384" name="Button 16" hidden="1">
              <a:extLst>
                <a:ext uri="{63B3BB69-23CF-44E3-9099-C40C66FF867C}">
                  <a14:compatExt spid="_x0000_s314384"/>
                </a:ext>
                <a:ext uri="{FF2B5EF4-FFF2-40B4-BE49-F238E27FC236}">
                  <a16:creationId xmlns:a16="http://schemas.microsoft.com/office/drawing/2014/main" id="{00000000-0008-0000-1300-000010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Opbouwen handicap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14385" name="Button 17" hidden="1">
              <a:extLst>
                <a:ext uri="{63B3BB69-23CF-44E3-9099-C40C66FF867C}">
                  <a14:compatExt spid="_x0000_s314385"/>
                </a:ext>
                <a:ext uri="{FF2B5EF4-FFF2-40B4-BE49-F238E27FC236}">
                  <a16:creationId xmlns:a16="http://schemas.microsoft.com/office/drawing/2014/main" id="{00000000-0008-0000-1300-000011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14386" name="Button 18" hidden="1">
              <a:extLst>
                <a:ext uri="{63B3BB69-23CF-44E3-9099-C40C66FF867C}">
                  <a14:compatExt spid="_x0000_s314386"/>
                </a:ext>
                <a:ext uri="{FF2B5EF4-FFF2-40B4-BE49-F238E27FC236}">
                  <a16:creationId xmlns:a16="http://schemas.microsoft.com/office/drawing/2014/main" id="{00000000-0008-0000-1300-000012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19050</xdr:colOff>
          <xdr:row>7</xdr:row>
          <xdr:rowOff>12700</xdr:rowOff>
        </xdr:from>
        <xdr:to>
          <xdr:col>27</xdr:col>
          <xdr:colOff>190500</xdr:colOff>
          <xdr:row>8</xdr:row>
          <xdr:rowOff>0</xdr:rowOff>
        </xdr:to>
        <xdr:sp macro="" textlink="">
          <xdr:nvSpPr>
            <xdr:cNvPr id="314387" name="Button 19" hidden="1">
              <a:extLst>
                <a:ext uri="{63B3BB69-23CF-44E3-9099-C40C66FF867C}">
                  <a14:compatExt spid="_x0000_s314387"/>
                </a:ext>
                <a:ext uri="{FF2B5EF4-FFF2-40B4-BE49-F238E27FC236}">
                  <a16:creationId xmlns:a16="http://schemas.microsoft.com/office/drawing/2014/main" id="{00000000-0008-0000-1300-000013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12700</xdr:rowOff>
        </xdr:from>
        <xdr:to>
          <xdr:col>35</xdr:col>
          <xdr:colOff>190500</xdr:colOff>
          <xdr:row>8</xdr:row>
          <xdr:rowOff>0</xdr:rowOff>
        </xdr:to>
        <xdr:sp macro="" textlink="">
          <xdr:nvSpPr>
            <xdr:cNvPr id="314388" name="Button 20" hidden="1">
              <a:extLst>
                <a:ext uri="{63B3BB69-23CF-44E3-9099-C40C66FF867C}">
                  <a14:compatExt spid="_x0000_s314388"/>
                </a:ext>
                <a:ext uri="{FF2B5EF4-FFF2-40B4-BE49-F238E27FC236}">
                  <a16:creationId xmlns:a16="http://schemas.microsoft.com/office/drawing/2014/main" id="{00000000-0008-0000-1300-000014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43</xdr:col>
          <xdr:colOff>190500</xdr:colOff>
          <xdr:row>8</xdr:row>
          <xdr:rowOff>0</xdr:rowOff>
        </xdr:to>
        <xdr:sp macro="" textlink="">
          <xdr:nvSpPr>
            <xdr:cNvPr id="314389" name="Button 21" hidden="1">
              <a:extLst>
                <a:ext uri="{63B3BB69-23CF-44E3-9099-C40C66FF867C}">
                  <a14:compatExt spid="_x0000_s314389"/>
                </a:ext>
                <a:ext uri="{FF2B5EF4-FFF2-40B4-BE49-F238E27FC236}">
                  <a16:creationId xmlns:a16="http://schemas.microsoft.com/office/drawing/2014/main" id="{00000000-0008-0000-1300-000015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12700</xdr:rowOff>
        </xdr:from>
        <xdr:to>
          <xdr:col>51</xdr:col>
          <xdr:colOff>190500</xdr:colOff>
          <xdr:row>8</xdr:row>
          <xdr:rowOff>0</xdr:rowOff>
        </xdr:to>
        <xdr:sp macro="" textlink="">
          <xdr:nvSpPr>
            <xdr:cNvPr id="314390" name="Button 22" hidden="1">
              <a:extLst>
                <a:ext uri="{63B3BB69-23CF-44E3-9099-C40C66FF867C}">
                  <a14:compatExt spid="_x0000_s314390"/>
                </a:ext>
                <a:ext uri="{FF2B5EF4-FFF2-40B4-BE49-F238E27FC236}">
                  <a16:creationId xmlns:a16="http://schemas.microsoft.com/office/drawing/2014/main" id="{00000000-0008-0000-1300-000016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31750</xdr:rowOff>
        </xdr:from>
        <xdr:to>
          <xdr:col>38</xdr:col>
          <xdr:colOff>0</xdr:colOff>
          <xdr:row>8</xdr:row>
          <xdr:rowOff>0</xdr:rowOff>
        </xdr:to>
        <xdr:sp macro="" textlink="">
          <xdr:nvSpPr>
            <xdr:cNvPr id="314391" name="Button 23" hidden="1">
              <a:extLst>
                <a:ext uri="{63B3BB69-23CF-44E3-9099-C40C66FF867C}">
                  <a14:compatExt spid="_x0000_s314391"/>
                </a:ext>
                <a:ext uri="{FF2B5EF4-FFF2-40B4-BE49-F238E27FC236}">
                  <a16:creationId xmlns:a16="http://schemas.microsoft.com/office/drawing/2014/main" id="{00000000-0008-0000-1300-000017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31750</xdr:rowOff>
        </xdr:from>
        <xdr:to>
          <xdr:col>46</xdr:col>
          <xdr:colOff>0</xdr:colOff>
          <xdr:row>8</xdr:row>
          <xdr:rowOff>0</xdr:rowOff>
        </xdr:to>
        <xdr:sp macro="" textlink="">
          <xdr:nvSpPr>
            <xdr:cNvPr id="314392" name="Button 24" hidden="1">
              <a:extLst>
                <a:ext uri="{63B3BB69-23CF-44E3-9099-C40C66FF867C}">
                  <a14:compatExt spid="_x0000_s314392"/>
                </a:ext>
                <a:ext uri="{FF2B5EF4-FFF2-40B4-BE49-F238E27FC236}">
                  <a16:creationId xmlns:a16="http://schemas.microsoft.com/office/drawing/2014/main" id="{00000000-0008-0000-1300-000018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31750</xdr:rowOff>
        </xdr:from>
        <xdr:to>
          <xdr:col>46</xdr:col>
          <xdr:colOff>0</xdr:colOff>
          <xdr:row>8</xdr:row>
          <xdr:rowOff>0</xdr:rowOff>
        </xdr:to>
        <xdr:sp macro="" textlink="">
          <xdr:nvSpPr>
            <xdr:cNvPr id="314393" name="Button 25" hidden="1">
              <a:extLst>
                <a:ext uri="{63B3BB69-23CF-44E3-9099-C40C66FF867C}">
                  <a14:compatExt spid="_x0000_s314393"/>
                </a:ext>
                <a:ext uri="{FF2B5EF4-FFF2-40B4-BE49-F238E27FC236}">
                  <a16:creationId xmlns:a16="http://schemas.microsoft.com/office/drawing/2014/main" id="{00000000-0008-0000-1300-000019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65217" name="Button 1" hidden="1">
              <a:extLst>
                <a:ext uri="{63B3BB69-23CF-44E3-9099-C40C66FF867C}">
                  <a14:compatExt spid="_x0000_s265217"/>
                </a:ext>
                <a:ext uri="{FF2B5EF4-FFF2-40B4-BE49-F238E27FC236}">
                  <a16:creationId xmlns:a16="http://schemas.microsoft.com/office/drawing/2014/main" id="{00000000-0008-0000-0200-000001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65218" name="Button 2" hidden="1">
              <a:extLst>
                <a:ext uri="{63B3BB69-23CF-44E3-9099-C40C66FF867C}">
                  <a14:compatExt spid="_x0000_s265218"/>
                </a:ext>
                <a:ext uri="{FF2B5EF4-FFF2-40B4-BE49-F238E27FC236}">
                  <a16:creationId xmlns:a16="http://schemas.microsoft.com/office/drawing/2014/main" id="{00000000-0008-0000-0200-000002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65219" name="Button 3" hidden="1">
              <a:extLst>
                <a:ext uri="{63B3BB69-23CF-44E3-9099-C40C66FF867C}">
                  <a14:compatExt spid="_x0000_s265219"/>
                </a:ext>
                <a:ext uri="{FF2B5EF4-FFF2-40B4-BE49-F238E27FC236}">
                  <a16:creationId xmlns:a16="http://schemas.microsoft.com/office/drawing/2014/main" id="{00000000-0008-0000-0200-000003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65220" name="Button 4" hidden="1">
              <a:extLst>
                <a:ext uri="{63B3BB69-23CF-44E3-9099-C40C66FF867C}">
                  <a14:compatExt spid="_x0000_s265220"/>
                </a:ext>
                <a:ext uri="{FF2B5EF4-FFF2-40B4-BE49-F238E27FC236}">
                  <a16:creationId xmlns:a16="http://schemas.microsoft.com/office/drawing/2014/main" id="{00000000-0008-0000-0200-000004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65221" name="Button 5" hidden="1">
              <a:extLst>
                <a:ext uri="{63B3BB69-23CF-44E3-9099-C40C66FF867C}">
                  <a14:compatExt spid="_x0000_s265221"/>
                </a:ext>
                <a:ext uri="{FF2B5EF4-FFF2-40B4-BE49-F238E27FC236}">
                  <a16:creationId xmlns:a16="http://schemas.microsoft.com/office/drawing/2014/main" id="{00000000-0008-0000-0200-000005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65222" name="Button 6" hidden="1">
              <a:extLst>
                <a:ext uri="{63B3BB69-23CF-44E3-9099-C40C66FF867C}">
                  <a14:compatExt spid="_x0000_s265222"/>
                </a:ext>
                <a:ext uri="{FF2B5EF4-FFF2-40B4-BE49-F238E27FC236}">
                  <a16:creationId xmlns:a16="http://schemas.microsoft.com/office/drawing/2014/main" id="{00000000-0008-0000-0200-000006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65223" name="Button 7" hidden="1">
              <a:extLst>
                <a:ext uri="{63B3BB69-23CF-44E3-9099-C40C66FF867C}">
                  <a14:compatExt spid="_x0000_s265223"/>
                </a:ext>
                <a:ext uri="{FF2B5EF4-FFF2-40B4-BE49-F238E27FC236}">
                  <a16:creationId xmlns:a16="http://schemas.microsoft.com/office/drawing/2014/main" id="{00000000-0008-0000-0200-000007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65224" name="Button 8" hidden="1">
              <a:extLst>
                <a:ext uri="{63B3BB69-23CF-44E3-9099-C40C66FF867C}">
                  <a14:compatExt spid="_x0000_s265224"/>
                </a:ext>
                <a:ext uri="{FF2B5EF4-FFF2-40B4-BE49-F238E27FC236}">
                  <a16:creationId xmlns:a16="http://schemas.microsoft.com/office/drawing/2014/main" id="{00000000-0008-0000-0200-000008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65225" name="Button 9" hidden="1">
              <a:extLst>
                <a:ext uri="{63B3BB69-23CF-44E3-9099-C40C66FF867C}">
                  <a14:compatExt spid="_x0000_s265225"/>
                </a:ext>
                <a:ext uri="{FF2B5EF4-FFF2-40B4-BE49-F238E27FC236}">
                  <a16:creationId xmlns:a16="http://schemas.microsoft.com/office/drawing/2014/main" id="{00000000-0008-0000-0200-000009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65226" name="Button 10" hidden="1">
              <a:extLst>
                <a:ext uri="{63B3BB69-23CF-44E3-9099-C40C66FF867C}">
                  <a14:compatExt spid="_x0000_s265226"/>
                </a:ext>
                <a:ext uri="{FF2B5EF4-FFF2-40B4-BE49-F238E27FC236}">
                  <a16:creationId xmlns:a16="http://schemas.microsoft.com/office/drawing/2014/main" id="{00000000-0008-0000-0200-00000A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65227" name="Button 11" hidden="1">
              <a:extLst>
                <a:ext uri="{63B3BB69-23CF-44E3-9099-C40C66FF867C}">
                  <a14:compatExt spid="_x0000_s265227"/>
                </a:ext>
                <a:ext uri="{FF2B5EF4-FFF2-40B4-BE49-F238E27FC236}">
                  <a16:creationId xmlns:a16="http://schemas.microsoft.com/office/drawing/2014/main" id="{00000000-0008-0000-0200-00000B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65228" name="Button 12" hidden="1">
              <a:extLst>
                <a:ext uri="{63B3BB69-23CF-44E3-9099-C40C66FF867C}">
                  <a14:compatExt spid="_x0000_s265228"/>
                </a:ext>
                <a:ext uri="{FF2B5EF4-FFF2-40B4-BE49-F238E27FC236}">
                  <a16:creationId xmlns:a16="http://schemas.microsoft.com/office/drawing/2014/main" id="{00000000-0008-0000-0200-00000C0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65229" name="Button 13" hidden="1">
              <a:extLst>
                <a:ext uri="{63B3BB69-23CF-44E3-9099-C40C66FF867C}">
                  <a14:compatExt spid="_x0000_s265229"/>
                </a:ext>
                <a:ext uri="{FF2B5EF4-FFF2-40B4-BE49-F238E27FC236}">
                  <a16:creationId xmlns:a16="http://schemas.microsoft.com/office/drawing/2014/main" id="{00000000-0008-0000-0200-00000D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65230" name="Button 14" hidden="1">
              <a:extLst>
                <a:ext uri="{63B3BB69-23CF-44E3-9099-C40C66FF867C}">
                  <a14:compatExt spid="_x0000_s265230"/>
                </a:ext>
                <a:ext uri="{FF2B5EF4-FFF2-40B4-BE49-F238E27FC236}">
                  <a16:creationId xmlns:a16="http://schemas.microsoft.com/office/drawing/2014/main" id="{00000000-0008-0000-0200-00000E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65231" name="Button 15" hidden="1">
              <a:extLst>
                <a:ext uri="{63B3BB69-23CF-44E3-9099-C40C66FF867C}">
                  <a14:compatExt spid="_x0000_s265231"/>
                </a:ext>
                <a:ext uri="{FF2B5EF4-FFF2-40B4-BE49-F238E27FC236}">
                  <a16:creationId xmlns:a16="http://schemas.microsoft.com/office/drawing/2014/main" id="{00000000-0008-0000-0200-00000F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65232" name="Button 16" hidden="1">
              <a:extLst>
                <a:ext uri="{63B3BB69-23CF-44E3-9099-C40C66FF867C}">
                  <a14:compatExt spid="_x0000_s265232"/>
                </a:ext>
                <a:ext uri="{FF2B5EF4-FFF2-40B4-BE49-F238E27FC236}">
                  <a16:creationId xmlns:a16="http://schemas.microsoft.com/office/drawing/2014/main" id="{00000000-0008-0000-0200-000010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65233" name="Button 17" hidden="1">
              <a:extLst>
                <a:ext uri="{63B3BB69-23CF-44E3-9099-C40C66FF867C}">
                  <a14:compatExt spid="_x0000_s265233"/>
                </a:ext>
                <a:ext uri="{FF2B5EF4-FFF2-40B4-BE49-F238E27FC236}">
                  <a16:creationId xmlns:a16="http://schemas.microsoft.com/office/drawing/2014/main" id="{00000000-0008-0000-0200-000011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65234" name="Button 18" hidden="1">
              <a:extLst>
                <a:ext uri="{63B3BB69-23CF-44E3-9099-C40C66FF867C}">
                  <a14:compatExt spid="_x0000_s265234"/>
                </a:ext>
                <a:ext uri="{FF2B5EF4-FFF2-40B4-BE49-F238E27FC236}">
                  <a16:creationId xmlns:a16="http://schemas.microsoft.com/office/drawing/2014/main" id="{00000000-0008-0000-0200-0000120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65235" name="Button 19" hidden="1">
              <a:extLst>
                <a:ext uri="{63B3BB69-23CF-44E3-9099-C40C66FF867C}">
                  <a14:compatExt spid="_x0000_s265235"/>
                </a:ext>
                <a:ext uri="{FF2B5EF4-FFF2-40B4-BE49-F238E27FC236}">
                  <a16:creationId xmlns:a16="http://schemas.microsoft.com/office/drawing/2014/main" id="{00000000-0008-0000-0200-0000130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65236" name="Button 20" hidden="1">
              <a:extLst>
                <a:ext uri="{63B3BB69-23CF-44E3-9099-C40C66FF867C}">
                  <a14:compatExt spid="_x0000_s265236"/>
                </a:ext>
                <a:ext uri="{FF2B5EF4-FFF2-40B4-BE49-F238E27FC236}">
                  <a16:creationId xmlns:a16="http://schemas.microsoft.com/office/drawing/2014/main" id="{00000000-0008-0000-0200-0000140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65237" name="Button 21" hidden="1">
              <a:extLst>
                <a:ext uri="{63B3BB69-23CF-44E3-9099-C40C66FF867C}">
                  <a14:compatExt spid="_x0000_s265237"/>
                </a:ext>
                <a:ext uri="{FF2B5EF4-FFF2-40B4-BE49-F238E27FC236}">
                  <a16:creationId xmlns:a16="http://schemas.microsoft.com/office/drawing/2014/main" id="{00000000-0008-0000-0200-0000150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65238" name="Button 22" hidden="1">
              <a:extLst>
                <a:ext uri="{63B3BB69-23CF-44E3-9099-C40C66FF867C}">
                  <a14:compatExt spid="_x0000_s265238"/>
                </a:ext>
                <a:ext uri="{FF2B5EF4-FFF2-40B4-BE49-F238E27FC236}">
                  <a16:creationId xmlns:a16="http://schemas.microsoft.com/office/drawing/2014/main" id="{00000000-0008-0000-0200-0000160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65239" name="Button 23" hidden="1">
              <a:extLst>
                <a:ext uri="{63B3BB69-23CF-44E3-9099-C40C66FF867C}">
                  <a14:compatExt spid="_x0000_s265239"/>
                </a:ext>
                <a:ext uri="{FF2B5EF4-FFF2-40B4-BE49-F238E27FC236}">
                  <a16:creationId xmlns:a16="http://schemas.microsoft.com/office/drawing/2014/main" id="{00000000-0008-0000-0200-0000170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65240" name="Button 24" hidden="1">
              <a:extLst>
                <a:ext uri="{63B3BB69-23CF-44E3-9099-C40C66FF867C}">
                  <a14:compatExt spid="_x0000_s265240"/>
                </a:ext>
                <a:ext uri="{FF2B5EF4-FFF2-40B4-BE49-F238E27FC236}">
                  <a16:creationId xmlns:a16="http://schemas.microsoft.com/office/drawing/2014/main" id="{00000000-0008-0000-0200-000018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65241" name="Button 25" hidden="1">
              <a:extLst>
                <a:ext uri="{63B3BB69-23CF-44E3-9099-C40C66FF867C}">
                  <a14:compatExt spid="_x0000_s265241"/>
                </a:ext>
                <a:ext uri="{FF2B5EF4-FFF2-40B4-BE49-F238E27FC236}">
                  <a16:creationId xmlns:a16="http://schemas.microsoft.com/office/drawing/2014/main" id="{00000000-0008-0000-0200-0000190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65242" name="Button 26" hidden="1">
              <a:extLst>
                <a:ext uri="{63B3BB69-23CF-44E3-9099-C40C66FF867C}">
                  <a14:compatExt spid="_x0000_s265242"/>
                </a:ext>
                <a:ext uri="{FF2B5EF4-FFF2-40B4-BE49-F238E27FC236}">
                  <a16:creationId xmlns:a16="http://schemas.microsoft.com/office/drawing/2014/main" id="{00000000-0008-0000-0200-00001A0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3105" name="Button 1" hidden="1">
              <a:extLst>
                <a:ext uri="{63B3BB69-23CF-44E3-9099-C40C66FF867C}">
                  <a14:compatExt spid="_x0000_s303105"/>
                </a:ext>
                <a:ext uri="{FF2B5EF4-FFF2-40B4-BE49-F238E27FC236}">
                  <a16:creationId xmlns:a16="http://schemas.microsoft.com/office/drawing/2014/main" id="{00000000-0008-0000-1400-000001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3106" name="Button 2" hidden="1">
              <a:extLst>
                <a:ext uri="{63B3BB69-23CF-44E3-9099-C40C66FF867C}">
                  <a14:compatExt spid="_x0000_s303106"/>
                </a:ext>
                <a:ext uri="{FF2B5EF4-FFF2-40B4-BE49-F238E27FC236}">
                  <a16:creationId xmlns:a16="http://schemas.microsoft.com/office/drawing/2014/main" id="{00000000-0008-0000-1400-000002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3107" name="Button 3" hidden="1">
              <a:extLst>
                <a:ext uri="{63B3BB69-23CF-44E3-9099-C40C66FF867C}">
                  <a14:compatExt spid="_x0000_s303107"/>
                </a:ext>
                <a:ext uri="{FF2B5EF4-FFF2-40B4-BE49-F238E27FC236}">
                  <a16:creationId xmlns:a16="http://schemas.microsoft.com/office/drawing/2014/main" id="{00000000-0008-0000-1400-000003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3108" name="Button 4" hidden="1">
              <a:extLst>
                <a:ext uri="{63B3BB69-23CF-44E3-9099-C40C66FF867C}">
                  <a14:compatExt spid="_x0000_s303108"/>
                </a:ext>
                <a:ext uri="{FF2B5EF4-FFF2-40B4-BE49-F238E27FC236}">
                  <a16:creationId xmlns:a16="http://schemas.microsoft.com/office/drawing/2014/main" id="{00000000-0008-0000-1400-000004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3109" name="Button 5" hidden="1">
              <a:extLst>
                <a:ext uri="{63B3BB69-23CF-44E3-9099-C40C66FF867C}">
                  <a14:compatExt spid="_x0000_s303109"/>
                </a:ext>
                <a:ext uri="{FF2B5EF4-FFF2-40B4-BE49-F238E27FC236}">
                  <a16:creationId xmlns:a16="http://schemas.microsoft.com/office/drawing/2014/main" id="{00000000-0008-0000-1400-000005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3110" name="Button 6" hidden="1">
              <a:extLst>
                <a:ext uri="{63B3BB69-23CF-44E3-9099-C40C66FF867C}">
                  <a14:compatExt spid="_x0000_s303110"/>
                </a:ext>
                <a:ext uri="{FF2B5EF4-FFF2-40B4-BE49-F238E27FC236}">
                  <a16:creationId xmlns:a16="http://schemas.microsoft.com/office/drawing/2014/main" id="{00000000-0008-0000-1400-000006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3111" name="Button 7" hidden="1">
              <a:extLst>
                <a:ext uri="{63B3BB69-23CF-44E3-9099-C40C66FF867C}">
                  <a14:compatExt spid="_x0000_s303111"/>
                </a:ext>
                <a:ext uri="{FF2B5EF4-FFF2-40B4-BE49-F238E27FC236}">
                  <a16:creationId xmlns:a16="http://schemas.microsoft.com/office/drawing/2014/main" id="{00000000-0008-0000-1400-000007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3112" name="Button 8" hidden="1">
              <a:extLst>
                <a:ext uri="{63B3BB69-23CF-44E3-9099-C40C66FF867C}">
                  <a14:compatExt spid="_x0000_s303112"/>
                </a:ext>
                <a:ext uri="{FF2B5EF4-FFF2-40B4-BE49-F238E27FC236}">
                  <a16:creationId xmlns:a16="http://schemas.microsoft.com/office/drawing/2014/main" id="{00000000-0008-0000-1400-000008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3113" name="Button 9" hidden="1">
              <a:extLst>
                <a:ext uri="{63B3BB69-23CF-44E3-9099-C40C66FF867C}">
                  <a14:compatExt spid="_x0000_s303113"/>
                </a:ext>
                <a:ext uri="{FF2B5EF4-FFF2-40B4-BE49-F238E27FC236}">
                  <a16:creationId xmlns:a16="http://schemas.microsoft.com/office/drawing/2014/main" id="{00000000-0008-0000-1400-000009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3114" name="Button 10" hidden="1">
              <a:extLst>
                <a:ext uri="{63B3BB69-23CF-44E3-9099-C40C66FF867C}">
                  <a14:compatExt spid="_x0000_s303114"/>
                </a:ext>
                <a:ext uri="{FF2B5EF4-FFF2-40B4-BE49-F238E27FC236}">
                  <a16:creationId xmlns:a16="http://schemas.microsoft.com/office/drawing/2014/main" id="{00000000-0008-0000-1400-00000A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3115" name="Button 11" hidden="1">
              <a:extLst>
                <a:ext uri="{63B3BB69-23CF-44E3-9099-C40C66FF867C}">
                  <a14:compatExt spid="_x0000_s303115"/>
                </a:ext>
                <a:ext uri="{FF2B5EF4-FFF2-40B4-BE49-F238E27FC236}">
                  <a16:creationId xmlns:a16="http://schemas.microsoft.com/office/drawing/2014/main" id="{00000000-0008-0000-1400-00000B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3116" name="Button 12" hidden="1">
              <a:extLst>
                <a:ext uri="{63B3BB69-23CF-44E3-9099-C40C66FF867C}">
                  <a14:compatExt spid="_x0000_s303116"/>
                </a:ext>
                <a:ext uri="{FF2B5EF4-FFF2-40B4-BE49-F238E27FC236}">
                  <a16:creationId xmlns:a16="http://schemas.microsoft.com/office/drawing/2014/main" id="{00000000-0008-0000-1400-00000C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3117" name="Button 13" hidden="1">
              <a:extLst>
                <a:ext uri="{63B3BB69-23CF-44E3-9099-C40C66FF867C}">
                  <a14:compatExt spid="_x0000_s303117"/>
                </a:ext>
                <a:ext uri="{FF2B5EF4-FFF2-40B4-BE49-F238E27FC236}">
                  <a16:creationId xmlns:a16="http://schemas.microsoft.com/office/drawing/2014/main" id="{00000000-0008-0000-1400-00000D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3118" name="Button 14" hidden="1">
              <a:extLst>
                <a:ext uri="{63B3BB69-23CF-44E3-9099-C40C66FF867C}">
                  <a14:compatExt spid="_x0000_s303118"/>
                </a:ext>
                <a:ext uri="{FF2B5EF4-FFF2-40B4-BE49-F238E27FC236}">
                  <a16:creationId xmlns:a16="http://schemas.microsoft.com/office/drawing/2014/main" id="{00000000-0008-0000-1400-00000E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3119" name="Button 15" hidden="1">
              <a:extLst>
                <a:ext uri="{63B3BB69-23CF-44E3-9099-C40C66FF867C}">
                  <a14:compatExt spid="_x0000_s303119"/>
                </a:ext>
                <a:ext uri="{FF2B5EF4-FFF2-40B4-BE49-F238E27FC236}">
                  <a16:creationId xmlns:a16="http://schemas.microsoft.com/office/drawing/2014/main" id="{00000000-0008-0000-1400-00000F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3120" name="Button 16" hidden="1">
              <a:extLst>
                <a:ext uri="{63B3BB69-23CF-44E3-9099-C40C66FF867C}">
                  <a14:compatExt spid="_x0000_s303120"/>
                </a:ext>
                <a:ext uri="{FF2B5EF4-FFF2-40B4-BE49-F238E27FC236}">
                  <a16:creationId xmlns:a16="http://schemas.microsoft.com/office/drawing/2014/main" id="{00000000-0008-0000-1400-000010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3121" name="Button 17" hidden="1">
              <a:extLst>
                <a:ext uri="{63B3BB69-23CF-44E3-9099-C40C66FF867C}">
                  <a14:compatExt spid="_x0000_s303121"/>
                </a:ext>
                <a:ext uri="{FF2B5EF4-FFF2-40B4-BE49-F238E27FC236}">
                  <a16:creationId xmlns:a16="http://schemas.microsoft.com/office/drawing/2014/main" id="{00000000-0008-0000-1400-000011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3122" name="Button 18" hidden="1">
              <a:extLst>
                <a:ext uri="{63B3BB69-23CF-44E3-9099-C40C66FF867C}">
                  <a14:compatExt spid="_x0000_s303122"/>
                </a:ext>
                <a:ext uri="{FF2B5EF4-FFF2-40B4-BE49-F238E27FC236}">
                  <a16:creationId xmlns:a16="http://schemas.microsoft.com/office/drawing/2014/main" id="{00000000-0008-0000-1400-000012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3123" name="Button 19" hidden="1">
              <a:extLst>
                <a:ext uri="{63B3BB69-23CF-44E3-9099-C40C66FF867C}">
                  <a14:compatExt spid="_x0000_s303123"/>
                </a:ext>
                <a:ext uri="{FF2B5EF4-FFF2-40B4-BE49-F238E27FC236}">
                  <a16:creationId xmlns:a16="http://schemas.microsoft.com/office/drawing/2014/main" id="{00000000-0008-0000-1400-000013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3124" name="Button 20" hidden="1">
              <a:extLst>
                <a:ext uri="{63B3BB69-23CF-44E3-9099-C40C66FF867C}">
                  <a14:compatExt spid="_x0000_s303124"/>
                </a:ext>
                <a:ext uri="{FF2B5EF4-FFF2-40B4-BE49-F238E27FC236}">
                  <a16:creationId xmlns:a16="http://schemas.microsoft.com/office/drawing/2014/main" id="{00000000-0008-0000-1400-000014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3125" name="Button 21" hidden="1">
              <a:extLst>
                <a:ext uri="{63B3BB69-23CF-44E3-9099-C40C66FF867C}">
                  <a14:compatExt spid="_x0000_s303125"/>
                </a:ext>
                <a:ext uri="{FF2B5EF4-FFF2-40B4-BE49-F238E27FC236}">
                  <a16:creationId xmlns:a16="http://schemas.microsoft.com/office/drawing/2014/main" id="{00000000-0008-0000-1400-000015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3126" name="Button 22" hidden="1">
              <a:extLst>
                <a:ext uri="{63B3BB69-23CF-44E3-9099-C40C66FF867C}">
                  <a14:compatExt spid="_x0000_s303126"/>
                </a:ext>
                <a:ext uri="{FF2B5EF4-FFF2-40B4-BE49-F238E27FC236}">
                  <a16:creationId xmlns:a16="http://schemas.microsoft.com/office/drawing/2014/main" id="{00000000-0008-0000-1400-000016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3127" name="Button 23" hidden="1">
              <a:extLst>
                <a:ext uri="{63B3BB69-23CF-44E3-9099-C40C66FF867C}">
                  <a14:compatExt spid="_x0000_s303127"/>
                </a:ext>
                <a:ext uri="{FF2B5EF4-FFF2-40B4-BE49-F238E27FC236}">
                  <a16:creationId xmlns:a16="http://schemas.microsoft.com/office/drawing/2014/main" id="{00000000-0008-0000-1400-000017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3128" name="Button 24" hidden="1">
              <a:extLst>
                <a:ext uri="{63B3BB69-23CF-44E3-9099-C40C66FF867C}">
                  <a14:compatExt spid="_x0000_s303128"/>
                </a:ext>
                <a:ext uri="{FF2B5EF4-FFF2-40B4-BE49-F238E27FC236}">
                  <a16:creationId xmlns:a16="http://schemas.microsoft.com/office/drawing/2014/main" id="{00000000-0008-0000-1400-000018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3129" name="Button 25" hidden="1">
              <a:extLst>
                <a:ext uri="{63B3BB69-23CF-44E3-9099-C40C66FF867C}">
                  <a14:compatExt spid="_x0000_s303129"/>
                </a:ext>
                <a:ext uri="{FF2B5EF4-FFF2-40B4-BE49-F238E27FC236}">
                  <a16:creationId xmlns:a16="http://schemas.microsoft.com/office/drawing/2014/main" id="{00000000-0008-0000-1400-000019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3130" name="Button 26" hidden="1">
              <a:extLst>
                <a:ext uri="{63B3BB69-23CF-44E3-9099-C40C66FF867C}">
                  <a14:compatExt spid="_x0000_s303130"/>
                </a:ext>
                <a:ext uri="{FF2B5EF4-FFF2-40B4-BE49-F238E27FC236}">
                  <a16:creationId xmlns:a16="http://schemas.microsoft.com/office/drawing/2014/main" id="{00000000-0008-0000-1400-00001A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4129" name="Button 1" hidden="1">
              <a:extLst>
                <a:ext uri="{63B3BB69-23CF-44E3-9099-C40C66FF867C}">
                  <a14:compatExt spid="_x0000_s304129"/>
                </a:ext>
                <a:ext uri="{FF2B5EF4-FFF2-40B4-BE49-F238E27FC236}">
                  <a16:creationId xmlns:a16="http://schemas.microsoft.com/office/drawing/2014/main" id="{00000000-0008-0000-1500-000001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4130" name="Button 2" hidden="1">
              <a:extLst>
                <a:ext uri="{63B3BB69-23CF-44E3-9099-C40C66FF867C}">
                  <a14:compatExt spid="_x0000_s304130"/>
                </a:ext>
                <a:ext uri="{FF2B5EF4-FFF2-40B4-BE49-F238E27FC236}">
                  <a16:creationId xmlns:a16="http://schemas.microsoft.com/office/drawing/2014/main" id="{00000000-0008-0000-1500-000002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4131" name="Button 3" hidden="1">
              <a:extLst>
                <a:ext uri="{63B3BB69-23CF-44E3-9099-C40C66FF867C}">
                  <a14:compatExt spid="_x0000_s304131"/>
                </a:ext>
                <a:ext uri="{FF2B5EF4-FFF2-40B4-BE49-F238E27FC236}">
                  <a16:creationId xmlns:a16="http://schemas.microsoft.com/office/drawing/2014/main" id="{00000000-0008-0000-1500-000003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4132" name="Button 4" hidden="1">
              <a:extLst>
                <a:ext uri="{63B3BB69-23CF-44E3-9099-C40C66FF867C}">
                  <a14:compatExt spid="_x0000_s304132"/>
                </a:ext>
                <a:ext uri="{FF2B5EF4-FFF2-40B4-BE49-F238E27FC236}">
                  <a16:creationId xmlns:a16="http://schemas.microsoft.com/office/drawing/2014/main" id="{00000000-0008-0000-1500-000004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4133" name="Button 5" hidden="1">
              <a:extLst>
                <a:ext uri="{63B3BB69-23CF-44E3-9099-C40C66FF867C}">
                  <a14:compatExt spid="_x0000_s304133"/>
                </a:ext>
                <a:ext uri="{FF2B5EF4-FFF2-40B4-BE49-F238E27FC236}">
                  <a16:creationId xmlns:a16="http://schemas.microsoft.com/office/drawing/2014/main" id="{00000000-0008-0000-1500-000005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4134" name="Button 6" hidden="1">
              <a:extLst>
                <a:ext uri="{63B3BB69-23CF-44E3-9099-C40C66FF867C}">
                  <a14:compatExt spid="_x0000_s304134"/>
                </a:ext>
                <a:ext uri="{FF2B5EF4-FFF2-40B4-BE49-F238E27FC236}">
                  <a16:creationId xmlns:a16="http://schemas.microsoft.com/office/drawing/2014/main" id="{00000000-0008-0000-1500-000006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4135" name="Button 7" hidden="1">
              <a:extLst>
                <a:ext uri="{63B3BB69-23CF-44E3-9099-C40C66FF867C}">
                  <a14:compatExt spid="_x0000_s304135"/>
                </a:ext>
                <a:ext uri="{FF2B5EF4-FFF2-40B4-BE49-F238E27FC236}">
                  <a16:creationId xmlns:a16="http://schemas.microsoft.com/office/drawing/2014/main" id="{00000000-0008-0000-1500-000007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4136" name="Button 8" hidden="1">
              <a:extLst>
                <a:ext uri="{63B3BB69-23CF-44E3-9099-C40C66FF867C}">
                  <a14:compatExt spid="_x0000_s304136"/>
                </a:ext>
                <a:ext uri="{FF2B5EF4-FFF2-40B4-BE49-F238E27FC236}">
                  <a16:creationId xmlns:a16="http://schemas.microsoft.com/office/drawing/2014/main" id="{00000000-0008-0000-1500-000008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4137" name="Button 9" hidden="1">
              <a:extLst>
                <a:ext uri="{63B3BB69-23CF-44E3-9099-C40C66FF867C}">
                  <a14:compatExt spid="_x0000_s304137"/>
                </a:ext>
                <a:ext uri="{FF2B5EF4-FFF2-40B4-BE49-F238E27FC236}">
                  <a16:creationId xmlns:a16="http://schemas.microsoft.com/office/drawing/2014/main" id="{00000000-0008-0000-1500-000009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4138" name="Button 10" hidden="1">
              <a:extLst>
                <a:ext uri="{63B3BB69-23CF-44E3-9099-C40C66FF867C}">
                  <a14:compatExt spid="_x0000_s304138"/>
                </a:ext>
                <a:ext uri="{FF2B5EF4-FFF2-40B4-BE49-F238E27FC236}">
                  <a16:creationId xmlns:a16="http://schemas.microsoft.com/office/drawing/2014/main" id="{00000000-0008-0000-1500-00000A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4139" name="Button 11" hidden="1">
              <a:extLst>
                <a:ext uri="{63B3BB69-23CF-44E3-9099-C40C66FF867C}">
                  <a14:compatExt spid="_x0000_s304139"/>
                </a:ext>
                <a:ext uri="{FF2B5EF4-FFF2-40B4-BE49-F238E27FC236}">
                  <a16:creationId xmlns:a16="http://schemas.microsoft.com/office/drawing/2014/main" id="{00000000-0008-0000-1500-00000B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4140" name="Button 12" hidden="1">
              <a:extLst>
                <a:ext uri="{63B3BB69-23CF-44E3-9099-C40C66FF867C}">
                  <a14:compatExt spid="_x0000_s304140"/>
                </a:ext>
                <a:ext uri="{FF2B5EF4-FFF2-40B4-BE49-F238E27FC236}">
                  <a16:creationId xmlns:a16="http://schemas.microsoft.com/office/drawing/2014/main" id="{00000000-0008-0000-1500-00000C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4141" name="Button 13" hidden="1">
              <a:extLst>
                <a:ext uri="{63B3BB69-23CF-44E3-9099-C40C66FF867C}">
                  <a14:compatExt spid="_x0000_s304141"/>
                </a:ext>
                <a:ext uri="{FF2B5EF4-FFF2-40B4-BE49-F238E27FC236}">
                  <a16:creationId xmlns:a16="http://schemas.microsoft.com/office/drawing/2014/main" id="{00000000-0008-0000-1500-00000D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4142" name="Button 14" hidden="1">
              <a:extLst>
                <a:ext uri="{63B3BB69-23CF-44E3-9099-C40C66FF867C}">
                  <a14:compatExt spid="_x0000_s304142"/>
                </a:ext>
                <a:ext uri="{FF2B5EF4-FFF2-40B4-BE49-F238E27FC236}">
                  <a16:creationId xmlns:a16="http://schemas.microsoft.com/office/drawing/2014/main" id="{00000000-0008-0000-1500-00000E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4143" name="Button 15" hidden="1">
              <a:extLst>
                <a:ext uri="{63B3BB69-23CF-44E3-9099-C40C66FF867C}">
                  <a14:compatExt spid="_x0000_s304143"/>
                </a:ext>
                <a:ext uri="{FF2B5EF4-FFF2-40B4-BE49-F238E27FC236}">
                  <a16:creationId xmlns:a16="http://schemas.microsoft.com/office/drawing/2014/main" id="{00000000-0008-0000-1500-00000F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4144" name="Button 16" hidden="1">
              <a:extLst>
                <a:ext uri="{63B3BB69-23CF-44E3-9099-C40C66FF867C}">
                  <a14:compatExt spid="_x0000_s304144"/>
                </a:ext>
                <a:ext uri="{FF2B5EF4-FFF2-40B4-BE49-F238E27FC236}">
                  <a16:creationId xmlns:a16="http://schemas.microsoft.com/office/drawing/2014/main" id="{00000000-0008-0000-1500-000010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4145" name="Button 17" hidden="1">
              <a:extLst>
                <a:ext uri="{63B3BB69-23CF-44E3-9099-C40C66FF867C}">
                  <a14:compatExt spid="_x0000_s304145"/>
                </a:ext>
                <a:ext uri="{FF2B5EF4-FFF2-40B4-BE49-F238E27FC236}">
                  <a16:creationId xmlns:a16="http://schemas.microsoft.com/office/drawing/2014/main" id="{00000000-0008-0000-1500-000011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4146" name="Button 18" hidden="1">
              <a:extLst>
                <a:ext uri="{63B3BB69-23CF-44E3-9099-C40C66FF867C}">
                  <a14:compatExt spid="_x0000_s304146"/>
                </a:ext>
                <a:ext uri="{FF2B5EF4-FFF2-40B4-BE49-F238E27FC236}">
                  <a16:creationId xmlns:a16="http://schemas.microsoft.com/office/drawing/2014/main" id="{00000000-0008-0000-1500-000012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4147" name="Button 19" hidden="1">
              <a:extLst>
                <a:ext uri="{63B3BB69-23CF-44E3-9099-C40C66FF867C}">
                  <a14:compatExt spid="_x0000_s304147"/>
                </a:ext>
                <a:ext uri="{FF2B5EF4-FFF2-40B4-BE49-F238E27FC236}">
                  <a16:creationId xmlns:a16="http://schemas.microsoft.com/office/drawing/2014/main" id="{00000000-0008-0000-1500-000013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4148" name="Button 20" hidden="1">
              <a:extLst>
                <a:ext uri="{63B3BB69-23CF-44E3-9099-C40C66FF867C}">
                  <a14:compatExt spid="_x0000_s304148"/>
                </a:ext>
                <a:ext uri="{FF2B5EF4-FFF2-40B4-BE49-F238E27FC236}">
                  <a16:creationId xmlns:a16="http://schemas.microsoft.com/office/drawing/2014/main" id="{00000000-0008-0000-1500-000014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4149" name="Button 21" hidden="1">
              <a:extLst>
                <a:ext uri="{63B3BB69-23CF-44E3-9099-C40C66FF867C}">
                  <a14:compatExt spid="_x0000_s304149"/>
                </a:ext>
                <a:ext uri="{FF2B5EF4-FFF2-40B4-BE49-F238E27FC236}">
                  <a16:creationId xmlns:a16="http://schemas.microsoft.com/office/drawing/2014/main" id="{00000000-0008-0000-1500-000015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4150" name="Button 22" hidden="1">
              <a:extLst>
                <a:ext uri="{63B3BB69-23CF-44E3-9099-C40C66FF867C}">
                  <a14:compatExt spid="_x0000_s304150"/>
                </a:ext>
                <a:ext uri="{FF2B5EF4-FFF2-40B4-BE49-F238E27FC236}">
                  <a16:creationId xmlns:a16="http://schemas.microsoft.com/office/drawing/2014/main" id="{00000000-0008-0000-1500-000016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4151" name="Button 23" hidden="1">
              <a:extLst>
                <a:ext uri="{63B3BB69-23CF-44E3-9099-C40C66FF867C}">
                  <a14:compatExt spid="_x0000_s304151"/>
                </a:ext>
                <a:ext uri="{FF2B5EF4-FFF2-40B4-BE49-F238E27FC236}">
                  <a16:creationId xmlns:a16="http://schemas.microsoft.com/office/drawing/2014/main" id="{00000000-0008-0000-1500-000017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4152" name="Button 24" hidden="1">
              <a:extLst>
                <a:ext uri="{63B3BB69-23CF-44E3-9099-C40C66FF867C}">
                  <a14:compatExt spid="_x0000_s304152"/>
                </a:ext>
                <a:ext uri="{FF2B5EF4-FFF2-40B4-BE49-F238E27FC236}">
                  <a16:creationId xmlns:a16="http://schemas.microsoft.com/office/drawing/2014/main" id="{00000000-0008-0000-1500-000018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4153" name="Button 25" hidden="1">
              <a:extLst>
                <a:ext uri="{63B3BB69-23CF-44E3-9099-C40C66FF867C}">
                  <a14:compatExt spid="_x0000_s304153"/>
                </a:ext>
                <a:ext uri="{FF2B5EF4-FFF2-40B4-BE49-F238E27FC236}">
                  <a16:creationId xmlns:a16="http://schemas.microsoft.com/office/drawing/2014/main" id="{00000000-0008-0000-1500-000019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4154" name="Button 26" hidden="1">
              <a:extLst>
                <a:ext uri="{63B3BB69-23CF-44E3-9099-C40C66FF867C}">
                  <a14:compatExt spid="_x0000_s304154"/>
                </a:ext>
                <a:ext uri="{FF2B5EF4-FFF2-40B4-BE49-F238E27FC236}">
                  <a16:creationId xmlns:a16="http://schemas.microsoft.com/office/drawing/2014/main" id="{00000000-0008-0000-1500-00001A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4155" name="Button 27" hidden="1">
              <a:extLst>
                <a:ext uri="{63B3BB69-23CF-44E3-9099-C40C66FF867C}">
                  <a14:compatExt spid="_x0000_s304155"/>
                </a:ext>
                <a:ext uri="{FF2B5EF4-FFF2-40B4-BE49-F238E27FC236}">
                  <a16:creationId xmlns:a16="http://schemas.microsoft.com/office/drawing/2014/main" id="{00000000-0008-0000-1500-00001B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5153" name="Button 1" hidden="1">
              <a:extLst>
                <a:ext uri="{63B3BB69-23CF-44E3-9099-C40C66FF867C}">
                  <a14:compatExt spid="_x0000_s305153"/>
                </a:ext>
                <a:ext uri="{FF2B5EF4-FFF2-40B4-BE49-F238E27FC236}">
                  <a16:creationId xmlns:a16="http://schemas.microsoft.com/office/drawing/2014/main" id="{00000000-0008-0000-1600-000001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5154" name="Button 2" hidden="1">
              <a:extLst>
                <a:ext uri="{63B3BB69-23CF-44E3-9099-C40C66FF867C}">
                  <a14:compatExt spid="_x0000_s305154"/>
                </a:ext>
                <a:ext uri="{FF2B5EF4-FFF2-40B4-BE49-F238E27FC236}">
                  <a16:creationId xmlns:a16="http://schemas.microsoft.com/office/drawing/2014/main" id="{00000000-0008-0000-1600-000002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5155" name="Button 3" hidden="1">
              <a:extLst>
                <a:ext uri="{63B3BB69-23CF-44E3-9099-C40C66FF867C}">
                  <a14:compatExt spid="_x0000_s305155"/>
                </a:ext>
                <a:ext uri="{FF2B5EF4-FFF2-40B4-BE49-F238E27FC236}">
                  <a16:creationId xmlns:a16="http://schemas.microsoft.com/office/drawing/2014/main" id="{00000000-0008-0000-1600-000003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5156" name="Button 4" hidden="1">
              <a:extLst>
                <a:ext uri="{63B3BB69-23CF-44E3-9099-C40C66FF867C}">
                  <a14:compatExt spid="_x0000_s305156"/>
                </a:ext>
                <a:ext uri="{FF2B5EF4-FFF2-40B4-BE49-F238E27FC236}">
                  <a16:creationId xmlns:a16="http://schemas.microsoft.com/office/drawing/2014/main" id="{00000000-0008-0000-1600-000004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5157" name="Button 5" hidden="1">
              <a:extLst>
                <a:ext uri="{63B3BB69-23CF-44E3-9099-C40C66FF867C}">
                  <a14:compatExt spid="_x0000_s305157"/>
                </a:ext>
                <a:ext uri="{FF2B5EF4-FFF2-40B4-BE49-F238E27FC236}">
                  <a16:creationId xmlns:a16="http://schemas.microsoft.com/office/drawing/2014/main" id="{00000000-0008-0000-1600-000005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5158" name="Button 6" hidden="1">
              <a:extLst>
                <a:ext uri="{63B3BB69-23CF-44E3-9099-C40C66FF867C}">
                  <a14:compatExt spid="_x0000_s305158"/>
                </a:ext>
                <a:ext uri="{FF2B5EF4-FFF2-40B4-BE49-F238E27FC236}">
                  <a16:creationId xmlns:a16="http://schemas.microsoft.com/office/drawing/2014/main" id="{00000000-0008-0000-1600-000006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5159" name="Button 7" hidden="1">
              <a:extLst>
                <a:ext uri="{63B3BB69-23CF-44E3-9099-C40C66FF867C}">
                  <a14:compatExt spid="_x0000_s305159"/>
                </a:ext>
                <a:ext uri="{FF2B5EF4-FFF2-40B4-BE49-F238E27FC236}">
                  <a16:creationId xmlns:a16="http://schemas.microsoft.com/office/drawing/2014/main" id="{00000000-0008-0000-1600-000007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5160" name="Button 8" hidden="1">
              <a:extLst>
                <a:ext uri="{63B3BB69-23CF-44E3-9099-C40C66FF867C}">
                  <a14:compatExt spid="_x0000_s305160"/>
                </a:ext>
                <a:ext uri="{FF2B5EF4-FFF2-40B4-BE49-F238E27FC236}">
                  <a16:creationId xmlns:a16="http://schemas.microsoft.com/office/drawing/2014/main" id="{00000000-0008-0000-1600-000008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5161" name="Button 9" hidden="1">
              <a:extLst>
                <a:ext uri="{63B3BB69-23CF-44E3-9099-C40C66FF867C}">
                  <a14:compatExt spid="_x0000_s305161"/>
                </a:ext>
                <a:ext uri="{FF2B5EF4-FFF2-40B4-BE49-F238E27FC236}">
                  <a16:creationId xmlns:a16="http://schemas.microsoft.com/office/drawing/2014/main" id="{00000000-0008-0000-1600-000009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5162" name="Button 10" hidden="1">
              <a:extLst>
                <a:ext uri="{63B3BB69-23CF-44E3-9099-C40C66FF867C}">
                  <a14:compatExt spid="_x0000_s305162"/>
                </a:ext>
                <a:ext uri="{FF2B5EF4-FFF2-40B4-BE49-F238E27FC236}">
                  <a16:creationId xmlns:a16="http://schemas.microsoft.com/office/drawing/2014/main" id="{00000000-0008-0000-1600-00000A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5163" name="Button 11" hidden="1">
              <a:extLst>
                <a:ext uri="{63B3BB69-23CF-44E3-9099-C40C66FF867C}">
                  <a14:compatExt spid="_x0000_s305163"/>
                </a:ext>
                <a:ext uri="{FF2B5EF4-FFF2-40B4-BE49-F238E27FC236}">
                  <a16:creationId xmlns:a16="http://schemas.microsoft.com/office/drawing/2014/main" id="{00000000-0008-0000-1600-00000B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5164" name="Button 12" hidden="1">
              <a:extLst>
                <a:ext uri="{63B3BB69-23CF-44E3-9099-C40C66FF867C}">
                  <a14:compatExt spid="_x0000_s305164"/>
                </a:ext>
                <a:ext uri="{FF2B5EF4-FFF2-40B4-BE49-F238E27FC236}">
                  <a16:creationId xmlns:a16="http://schemas.microsoft.com/office/drawing/2014/main" id="{00000000-0008-0000-1600-00000C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5165" name="Button 13" hidden="1">
              <a:extLst>
                <a:ext uri="{63B3BB69-23CF-44E3-9099-C40C66FF867C}">
                  <a14:compatExt spid="_x0000_s305165"/>
                </a:ext>
                <a:ext uri="{FF2B5EF4-FFF2-40B4-BE49-F238E27FC236}">
                  <a16:creationId xmlns:a16="http://schemas.microsoft.com/office/drawing/2014/main" id="{00000000-0008-0000-1600-00000D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5166" name="Button 14" hidden="1">
              <a:extLst>
                <a:ext uri="{63B3BB69-23CF-44E3-9099-C40C66FF867C}">
                  <a14:compatExt spid="_x0000_s305166"/>
                </a:ext>
                <a:ext uri="{FF2B5EF4-FFF2-40B4-BE49-F238E27FC236}">
                  <a16:creationId xmlns:a16="http://schemas.microsoft.com/office/drawing/2014/main" id="{00000000-0008-0000-1600-00000E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5167" name="Button 15" hidden="1">
              <a:extLst>
                <a:ext uri="{63B3BB69-23CF-44E3-9099-C40C66FF867C}">
                  <a14:compatExt spid="_x0000_s305167"/>
                </a:ext>
                <a:ext uri="{FF2B5EF4-FFF2-40B4-BE49-F238E27FC236}">
                  <a16:creationId xmlns:a16="http://schemas.microsoft.com/office/drawing/2014/main" id="{00000000-0008-0000-1600-00000F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5168" name="Button 16" hidden="1">
              <a:extLst>
                <a:ext uri="{63B3BB69-23CF-44E3-9099-C40C66FF867C}">
                  <a14:compatExt spid="_x0000_s305168"/>
                </a:ext>
                <a:ext uri="{FF2B5EF4-FFF2-40B4-BE49-F238E27FC236}">
                  <a16:creationId xmlns:a16="http://schemas.microsoft.com/office/drawing/2014/main" id="{00000000-0008-0000-1600-000010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5169" name="Button 17" hidden="1">
              <a:extLst>
                <a:ext uri="{63B3BB69-23CF-44E3-9099-C40C66FF867C}">
                  <a14:compatExt spid="_x0000_s305169"/>
                </a:ext>
                <a:ext uri="{FF2B5EF4-FFF2-40B4-BE49-F238E27FC236}">
                  <a16:creationId xmlns:a16="http://schemas.microsoft.com/office/drawing/2014/main" id="{00000000-0008-0000-1600-000011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5170" name="Button 18" hidden="1">
              <a:extLst>
                <a:ext uri="{63B3BB69-23CF-44E3-9099-C40C66FF867C}">
                  <a14:compatExt spid="_x0000_s305170"/>
                </a:ext>
                <a:ext uri="{FF2B5EF4-FFF2-40B4-BE49-F238E27FC236}">
                  <a16:creationId xmlns:a16="http://schemas.microsoft.com/office/drawing/2014/main" id="{00000000-0008-0000-1600-000012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5171" name="Button 19" hidden="1">
              <a:extLst>
                <a:ext uri="{63B3BB69-23CF-44E3-9099-C40C66FF867C}">
                  <a14:compatExt spid="_x0000_s305171"/>
                </a:ext>
                <a:ext uri="{FF2B5EF4-FFF2-40B4-BE49-F238E27FC236}">
                  <a16:creationId xmlns:a16="http://schemas.microsoft.com/office/drawing/2014/main" id="{00000000-0008-0000-1600-000013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5172" name="Button 20" hidden="1">
              <a:extLst>
                <a:ext uri="{63B3BB69-23CF-44E3-9099-C40C66FF867C}">
                  <a14:compatExt spid="_x0000_s305172"/>
                </a:ext>
                <a:ext uri="{FF2B5EF4-FFF2-40B4-BE49-F238E27FC236}">
                  <a16:creationId xmlns:a16="http://schemas.microsoft.com/office/drawing/2014/main" id="{00000000-0008-0000-1600-000014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5173" name="Button 21" hidden="1">
              <a:extLst>
                <a:ext uri="{63B3BB69-23CF-44E3-9099-C40C66FF867C}">
                  <a14:compatExt spid="_x0000_s305173"/>
                </a:ext>
                <a:ext uri="{FF2B5EF4-FFF2-40B4-BE49-F238E27FC236}">
                  <a16:creationId xmlns:a16="http://schemas.microsoft.com/office/drawing/2014/main" id="{00000000-0008-0000-1600-000015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5174" name="Button 22" hidden="1">
              <a:extLst>
                <a:ext uri="{63B3BB69-23CF-44E3-9099-C40C66FF867C}">
                  <a14:compatExt spid="_x0000_s305174"/>
                </a:ext>
                <a:ext uri="{FF2B5EF4-FFF2-40B4-BE49-F238E27FC236}">
                  <a16:creationId xmlns:a16="http://schemas.microsoft.com/office/drawing/2014/main" id="{00000000-0008-0000-1600-000016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5175" name="Button 23" hidden="1">
              <a:extLst>
                <a:ext uri="{63B3BB69-23CF-44E3-9099-C40C66FF867C}">
                  <a14:compatExt spid="_x0000_s305175"/>
                </a:ext>
                <a:ext uri="{FF2B5EF4-FFF2-40B4-BE49-F238E27FC236}">
                  <a16:creationId xmlns:a16="http://schemas.microsoft.com/office/drawing/2014/main" id="{00000000-0008-0000-1600-000017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5176" name="Button 24" hidden="1">
              <a:extLst>
                <a:ext uri="{63B3BB69-23CF-44E3-9099-C40C66FF867C}">
                  <a14:compatExt spid="_x0000_s305176"/>
                </a:ext>
                <a:ext uri="{FF2B5EF4-FFF2-40B4-BE49-F238E27FC236}">
                  <a16:creationId xmlns:a16="http://schemas.microsoft.com/office/drawing/2014/main" id="{00000000-0008-0000-1600-000018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5177" name="Button 25" hidden="1">
              <a:extLst>
                <a:ext uri="{63B3BB69-23CF-44E3-9099-C40C66FF867C}">
                  <a14:compatExt spid="_x0000_s305177"/>
                </a:ext>
                <a:ext uri="{FF2B5EF4-FFF2-40B4-BE49-F238E27FC236}">
                  <a16:creationId xmlns:a16="http://schemas.microsoft.com/office/drawing/2014/main" id="{00000000-0008-0000-1600-000019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5178" name="Button 26" hidden="1">
              <a:extLst>
                <a:ext uri="{63B3BB69-23CF-44E3-9099-C40C66FF867C}">
                  <a14:compatExt spid="_x0000_s305178"/>
                </a:ext>
                <a:ext uri="{FF2B5EF4-FFF2-40B4-BE49-F238E27FC236}">
                  <a16:creationId xmlns:a16="http://schemas.microsoft.com/office/drawing/2014/main" id="{00000000-0008-0000-1600-00001A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5179" name="Button 27" hidden="1">
              <a:extLst>
                <a:ext uri="{63B3BB69-23CF-44E3-9099-C40C66FF867C}">
                  <a14:compatExt spid="_x0000_s305179"/>
                </a:ext>
                <a:ext uri="{FF2B5EF4-FFF2-40B4-BE49-F238E27FC236}">
                  <a16:creationId xmlns:a16="http://schemas.microsoft.com/office/drawing/2014/main" id="{00000000-0008-0000-1600-00001B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5180" name="Button 28" hidden="1">
              <a:extLst>
                <a:ext uri="{63B3BB69-23CF-44E3-9099-C40C66FF867C}">
                  <a14:compatExt spid="_x0000_s305180"/>
                </a:ext>
                <a:ext uri="{FF2B5EF4-FFF2-40B4-BE49-F238E27FC236}">
                  <a16:creationId xmlns:a16="http://schemas.microsoft.com/office/drawing/2014/main" id="{00000000-0008-0000-1600-00001C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6177" name="Button 1" hidden="1">
              <a:extLst>
                <a:ext uri="{63B3BB69-23CF-44E3-9099-C40C66FF867C}">
                  <a14:compatExt spid="_x0000_s306177"/>
                </a:ext>
                <a:ext uri="{FF2B5EF4-FFF2-40B4-BE49-F238E27FC236}">
                  <a16:creationId xmlns:a16="http://schemas.microsoft.com/office/drawing/2014/main" id="{00000000-0008-0000-1700-000001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6178" name="Button 2" hidden="1">
              <a:extLst>
                <a:ext uri="{63B3BB69-23CF-44E3-9099-C40C66FF867C}">
                  <a14:compatExt spid="_x0000_s306178"/>
                </a:ext>
                <a:ext uri="{FF2B5EF4-FFF2-40B4-BE49-F238E27FC236}">
                  <a16:creationId xmlns:a16="http://schemas.microsoft.com/office/drawing/2014/main" id="{00000000-0008-0000-1700-000002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6179" name="Button 3" hidden="1">
              <a:extLst>
                <a:ext uri="{63B3BB69-23CF-44E3-9099-C40C66FF867C}">
                  <a14:compatExt spid="_x0000_s306179"/>
                </a:ext>
                <a:ext uri="{FF2B5EF4-FFF2-40B4-BE49-F238E27FC236}">
                  <a16:creationId xmlns:a16="http://schemas.microsoft.com/office/drawing/2014/main" id="{00000000-0008-0000-1700-000003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6180" name="Button 4" hidden="1">
              <a:extLst>
                <a:ext uri="{63B3BB69-23CF-44E3-9099-C40C66FF867C}">
                  <a14:compatExt spid="_x0000_s306180"/>
                </a:ext>
                <a:ext uri="{FF2B5EF4-FFF2-40B4-BE49-F238E27FC236}">
                  <a16:creationId xmlns:a16="http://schemas.microsoft.com/office/drawing/2014/main" id="{00000000-0008-0000-1700-000004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6181" name="Button 5" hidden="1">
              <a:extLst>
                <a:ext uri="{63B3BB69-23CF-44E3-9099-C40C66FF867C}">
                  <a14:compatExt spid="_x0000_s306181"/>
                </a:ext>
                <a:ext uri="{FF2B5EF4-FFF2-40B4-BE49-F238E27FC236}">
                  <a16:creationId xmlns:a16="http://schemas.microsoft.com/office/drawing/2014/main" id="{00000000-0008-0000-1700-000005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6182" name="Button 6" hidden="1">
              <a:extLst>
                <a:ext uri="{63B3BB69-23CF-44E3-9099-C40C66FF867C}">
                  <a14:compatExt spid="_x0000_s306182"/>
                </a:ext>
                <a:ext uri="{FF2B5EF4-FFF2-40B4-BE49-F238E27FC236}">
                  <a16:creationId xmlns:a16="http://schemas.microsoft.com/office/drawing/2014/main" id="{00000000-0008-0000-1700-000006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6183" name="Button 7" hidden="1">
              <a:extLst>
                <a:ext uri="{63B3BB69-23CF-44E3-9099-C40C66FF867C}">
                  <a14:compatExt spid="_x0000_s306183"/>
                </a:ext>
                <a:ext uri="{FF2B5EF4-FFF2-40B4-BE49-F238E27FC236}">
                  <a16:creationId xmlns:a16="http://schemas.microsoft.com/office/drawing/2014/main" id="{00000000-0008-0000-1700-000007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6184" name="Button 8" hidden="1">
              <a:extLst>
                <a:ext uri="{63B3BB69-23CF-44E3-9099-C40C66FF867C}">
                  <a14:compatExt spid="_x0000_s306184"/>
                </a:ext>
                <a:ext uri="{FF2B5EF4-FFF2-40B4-BE49-F238E27FC236}">
                  <a16:creationId xmlns:a16="http://schemas.microsoft.com/office/drawing/2014/main" id="{00000000-0008-0000-1700-000008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6185" name="Button 9" hidden="1">
              <a:extLst>
                <a:ext uri="{63B3BB69-23CF-44E3-9099-C40C66FF867C}">
                  <a14:compatExt spid="_x0000_s306185"/>
                </a:ext>
                <a:ext uri="{FF2B5EF4-FFF2-40B4-BE49-F238E27FC236}">
                  <a16:creationId xmlns:a16="http://schemas.microsoft.com/office/drawing/2014/main" id="{00000000-0008-0000-1700-000009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6186" name="Button 10" hidden="1">
              <a:extLst>
                <a:ext uri="{63B3BB69-23CF-44E3-9099-C40C66FF867C}">
                  <a14:compatExt spid="_x0000_s306186"/>
                </a:ext>
                <a:ext uri="{FF2B5EF4-FFF2-40B4-BE49-F238E27FC236}">
                  <a16:creationId xmlns:a16="http://schemas.microsoft.com/office/drawing/2014/main" id="{00000000-0008-0000-1700-00000A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6187" name="Button 11" hidden="1">
              <a:extLst>
                <a:ext uri="{63B3BB69-23CF-44E3-9099-C40C66FF867C}">
                  <a14:compatExt spid="_x0000_s306187"/>
                </a:ext>
                <a:ext uri="{FF2B5EF4-FFF2-40B4-BE49-F238E27FC236}">
                  <a16:creationId xmlns:a16="http://schemas.microsoft.com/office/drawing/2014/main" id="{00000000-0008-0000-1700-00000B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6188" name="Button 12" hidden="1">
              <a:extLst>
                <a:ext uri="{63B3BB69-23CF-44E3-9099-C40C66FF867C}">
                  <a14:compatExt spid="_x0000_s306188"/>
                </a:ext>
                <a:ext uri="{FF2B5EF4-FFF2-40B4-BE49-F238E27FC236}">
                  <a16:creationId xmlns:a16="http://schemas.microsoft.com/office/drawing/2014/main" id="{00000000-0008-0000-1700-00000CA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6189" name="Button 13" hidden="1">
              <a:extLst>
                <a:ext uri="{63B3BB69-23CF-44E3-9099-C40C66FF867C}">
                  <a14:compatExt spid="_x0000_s306189"/>
                </a:ext>
                <a:ext uri="{FF2B5EF4-FFF2-40B4-BE49-F238E27FC236}">
                  <a16:creationId xmlns:a16="http://schemas.microsoft.com/office/drawing/2014/main" id="{00000000-0008-0000-1700-00000D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6190" name="Button 14" hidden="1">
              <a:extLst>
                <a:ext uri="{63B3BB69-23CF-44E3-9099-C40C66FF867C}">
                  <a14:compatExt spid="_x0000_s306190"/>
                </a:ext>
                <a:ext uri="{FF2B5EF4-FFF2-40B4-BE49-F238E27FC236}">
                  <a16:creationId xmlns:a16="http://schemas.microsoft.com/office/drawing/2014/main" id="{00000000-0008-0000-1700-00000E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6191" name="Button 15" hidden="1">
              <a:extLst>
                <a:ext uri="{63B3BB69-23CF-44E3-9099-C40C66FF867C}">
                  <a14:compatExt spid="_x0000_s306191"/>
                </a:ext>
                <a:ext uri="{FF2B5EF4-FFF2-40B4-BE49-F238E27FC236}">
                  <a16:creationId xmlns:a16="http://schemas.microsoft.com/office/drawing/2014/main" id="{00000000-0008-0000-1700-00000F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6192" name="Button 16" hidden="1">
              <a:extLst>
                <a:ext uri="{63B3BB69-23CF-44E3-9099-C40C66FF867C}">
                  <a14:compatExt spid="_x0000_s306192"/>
                </a:ext>
                <a:ext uri="{FF2B5EF4-FFF2-40B4-BE49-F238E27FC236}">
                  <a16:creationId xmlns:a16="http://schemas.microsoft.com/office/drawing/2014/main" id="{00000000-0008-0000-1700-000010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6193" name="Button 17" hidden="1">
              <a:extLst>
                <a:ext uri="{63B3BB69-23CF-44E3-9099-C40C66FF867C}">
                  <a14:compatExt spid="_x0000_s306193"/>
                </a:ext>
                <a:ext uri="{FF2B5EF4-FFF2-40B4-BE49-F238E27FC236}">
                  <a16:creationId xmlns:a16="http://schemas.microsoft.com/office/drawing/2014/main" id="{00000000-0008-0000-1700-000011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6194" name="Button 18" hidden="1">
              <a:extLst>
                <a:ext uri="{63B3BB69-23CF-44E3-9099-C40C66FF867C}">
                  <a14:compatExt spid="_x0000_s306194"/>
                </a:ext>
                <a:ext uri="{FF2B5EF4-FFF2-40B4-BE49-F238E27FC236}">
                  <a16:creationId xmlns:a16="http://schemas.microsoft.com/office/drawing/2014/main" id="{00000000-0008-0000-1700-000012A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6195" name="Button 19" hidden="1">
              <a:extLst>
                <a:ext uri="{63B3BB69-23CF-44E3-9099-C40C66FF867C}">
                  <a14:compatExt spid="_x0000_s306195"/>
                </a:ext>
                <a:ext uri="{FF2B5EF4-FFF2-40B4-BE49-F238E27FC236}">
                  <a16:creationId xmlns:a16="http://schemas.microsoft.com/office/drawing/2014/main" id="{00000000-0008-0000-1700-000013A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6196" name="Button 20" hidden="1">
              <a:extLst>
                <a:ext uri="{63B3BB69-23CF-44E3-9099-C40C66FF867C}">
                  <a14:compatExt spid="_x0000_s306196"/>
                </a:ext>
                <a:ext uri="{FF2B5EF4-FFF2-40B4-BE49-F238E27FC236}">
                  <a16:creationId xmlns:a16="http://schemas.microsoft.com/office/drawing/2014/main" id="{00000000-0008-0000-1700-000014A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6197" name="Button 21" hidden="1">
              <a:extLst>
                <a:ext uri="{63B3BB69-23CF-44E3-9099-C40C66FF867C}">
                  <a14:compatExt spid="_x0000_s306197"/>
                </a:ext>
                <a:ext uri="{FF2B5EF4-FFF2-40B4-BE49-F238E27FC236}">
                  <a16:creationId xmlns:a16="http://schemas.microsoft.com/office/drawing/2014/main" id="{00000000-0008-0000-1700-000015A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6198" name="Button 22" hidden="1">
              <a:extLst>
                <a:ext uri="{63B3BB69-23CF-44E3-9099-C40C66FF867C}">
                  <a14:compatExt spid="_x0000_s306198"/>
                </a:ext>
                <a:ext uri="{FF2B5EF4-FFF2-40B4-BE49-F238E27FC236}">
                  <a16:creationId xmlns:a16="http://schemas.microsoft.com/office/drawing/2014/main" id="{00000000-0008-0000-1700-000016A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6199" name="Button 23" hidden="1">
              <a:extLst>
                <a:ext uri="{63B3BB69-23CF-44E3-9099-C40C66FF867C}">
                  <a14:compatExt spid="_x0000_s306199"/>
                </a:ext>
                <a:ext uri="{FF2B5EF4-FFF2-40B4-BE49-F238E27FC236}">
                  <a16:creationId xmlns:a16="http://schemas.microsoft.com/office/drawing/2014/main" id="{00000000-0008-0000-1700-000017A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6200" name="Button 24" hidden="1">
              <a:extLst>
                <a:ext uri="{63B3BB69-23CF-44E3-9099-C40C66FF867C}">
                  <a14:compatExt spid="_x0000_s306200"/>
                </a:ext>
                <a:ext uri="{FF2B5EF4-FFF2-40B4-BE49-F238E27FC236}">
                  <a16:creationId xmlns:a16="http://schemas.microsoft.com/office/drawing/2014/main" id="{00000000-0008-0000-1700-000018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6201" name="Button 25" hidden="1">
              <a:extLst>
                <a:ext uri="{63B3BB69-23CF-44E3-9099-C40C66FF867C}">
                  <a14:compatExt spid="_x0000_s306201"/>
                </a:ext>
                <a:ext uri="{FF2B5EF4-FFF2-40B4-BE49-F238E27FC236}">
                  <a16:creationId xmlns:a16="http://schemas.microsoft.com/office/drawing/2014/main" id="{00000000-0008-0000-1700-000019A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6202" name="Button 26" hidden="1">
              <a:extLst>
                <a:ext uri="{63B3BB69-23CF-44E3-9099-C40C66FF867C}">
                  <a14:compatExt spid="_x0000_s306202"/>
                </a:ext>
                <a:ext uri="{FF2B5EF4-FFF2-40B4-BE49-F238E27FC236}">
                  <a16:creationId xmlns:a16="http://schemas.microsoft.com/office/drawing/2014/main" id="{00000000-0008-0000-1700-00001AA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15393" name="Button 1" hidden="1">
              <a:extLst>
                <a:ext uri="{63B3BB69-23CF-44E3-9099-C40C66FF867C}">
                  <a14:compatExt spid="_x0000_s315393"/>
                </a:ext>
                <a:ext uri="{FF2B5EF4-FFF2-40B4-BE49-F238E27FC236}">
                  <a16:creationId xmlns:a16="http://schemas.microsoft.com/office/drawing/2014/main" id="{00000000-0008-0000-1800-000001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15394" name="Button 2" hidden="1">
              <a:extLst>
                <a:ext uri="{63B3BB69-23CF-44E3-9099-C40C66FF867C}">
                  <a14:compatExt spid="_x0000_s315394"/>
                </a:ext>
                <a:ext uri="{FF2B5EF4-FFF2-40B4-BE49-F238E27FC236}">
                  <a16:creationId xmlns:a16="http://schemas.microsoft.com/office/drawing/2014/main" id="{00000000-0008-0000-1800-000002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15395" name="Button 3" hidden="1">
              <a:extLst>
                <a:ext uri="{63B3BB69-23CF-44E3-9099-C40C66FF867C}">
                  <a14:compatExt spid="_x0000_s315395"/>
                </a:ext>
                <a:ext uri="{FF2B5EF4-FFF2-40B4-BE49-F238E27FC236}">
                  <a16:creationId xmlns:a16="http://schemas.microsoft.com/office/drawing/2014/main" id="{00000000-0008-0000-1800-000003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15396" name="Button 4" hidden="1">
              <a:extLst>
                <a:ext uri="{63B3BB69-23CF-44E3-9099-C40C66FF867C}">
                  <a14:compatExt spid="_x0000_s315396"/>
                </a:ext>
                <a:ext uri="{FF2B5EF4-FFF2-40B4-BE49-F238E27FC236}">
                  <a16:creationId xmlns:a16="http://schemas.microsoft.com/office/drawing/2014/main" id="{00000000-0008-0000-1800-000004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15397" name="Button 5" hidden="1">
              <a:extLst>
                <a:ext uri="{63B3BB69-23CF-44E3-9099-C40C66FF867C}">
                  <a14:compatExt spid="_x0000_s315397"/>
                </a:ext>
                <a:ext uri="{FF2B5EF4-FFF2-40B4-BE49-F238E27FC236}">
                  <a16:creationId xmlns:a16="http://schemas.microsoft.com/office/drawing/2014/main" id="{00000000-0008-0000-1800-000005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65</xdr:col>
          <xdr:colOff>12700</xdr:colOff>
          <xdr:row>2</xdr:row>
          <xdr:rowOff>12700</xdr:rowOff>
        </xdr:from>
        <xdr:to>
          <xdr:col>66</xdr:col>
          <xdr:colOff>0</xdr:colOff>
          <xdr:row>4</xdr:row>
          <xdr:rowOff>0</xdr:rowOff>
        </xdr:to>
        <xdr:sp macro="" textlink="">
          <xdr:nvSpPr>
            <xdr:cNvPr id="315398" name="Button 6" hidden="1">
              <a:extLst>
                <a:ext uri="{63B3BB69-23CF-44E3-9099-C40C66FF867C}">
                  <a14:compatExt spid="_x0000_s315398"/>
                </a:ext>
                <a:ext uri="{FF2B5EF4-FFF2-40B4-BE49-F238E27FC236}">
                  <a16:creationId xmlns:a16="http://schemas.microsoft.com/office/drawing/2014/main" id="{00000000-0008-0000-1800-000006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15399" name="Button 7" hidden="1">
              <a:extLst>
                <a:ext uri="{63B3BB69-23CF-44E3-9099-C40C66FF867C}">
                  <a14:compatExt spid="_x0000_s315399"/>
                </a:ext>
                <a:ext uri="{FF2B5EF4-FFF2-40B4-BE49-F238E27FC236}">
                  <a16:creationId xmlns:a16="http://schemas.microsoft.com/office/drawing/2014/main" id="{00000000-0008-0000-1800-000007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15400" name="Button 8" hidden="1">
              <a:extLst>
                <a:ext uri="{63B3BB69-23CF-44E3-9099-C40C66FF867C}">
                  <a14:compatExt spid="_x0000_s315400"/>
                </a:ext>
                <a:ext uri="{FF2B5EF4-FFF2-40B4-BE49-F238E27FC236}">
                  <a16:creationId xmlns:a16="http://schemas.microsoft.com/office/drawing/2014/main" id="{00000000-0008-0000-1800-000008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15401" name="Button 9" hidden="1">
              <a:extLst>
                <a:ext uri="{63B3BB69-23CF-44E3-9099-C40C66FF867C}">
                  <a14:compatExt spid="_x0000_s315401"/>
                </a:ext>
                <a:ext uri="{FF2B5EF4-FFF2-40B4-BE49-F238E27FC236}">
                  <a16:creationId xmlns:a16="http://schemas.microsoft.com/office/drawing/2014/main" id="{00000000-0008-0000-1800-000009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15402" name="Button 10" hidden="1">
              <a:extLst>
                <a:ext uri="{63B3BB69-23CF-44E3-9099-C40C66FF867C}">
                  <a14:compatExt spid="_x0000_s315402"/>
                </a:ext>
                <a:ext uri="{FF2B5EF4-FFF2-40B4-BE49-F238E27FC236}">
                  <a16:creationId xmlns:a16="http://schemas.microsoft.com/office/drawing/2014/main" id="{00000000-0008-0000-1800-00000A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12700</xdr:colOff>
          <xdr:row>7</xdr:row>
          <xdr:rowOff>31750</xdr:rowOff>
        </xdr:from>
        <xdr:to>
          <xdr:col>61</xdr:col>
          <xdr:colOff>381000</xdr:colOff>
          <xdr:row>8</xdr:row>
          <xdr:rowOff>0</xdr:rowOff>
        </xdr:to>
        <xdr:sp macro="" textlink="">
          <xdr:nvSpPr>
            <xdr:cNvPr id="315403" name="Button 11" hidden="1">
              <a:extLst>
                <a:ext uri="{63B3BB69-23CF-44E3-9099-C40C66FF867C}">
                  <a14:compatExt spid="_x0000_s315403"/>
                </a:ext>
                <a:ext uri="{FF2B5EF4-FFF2-40B4-BE49-F238E27FC236}">
                  <a16:creationId xmlns:a16="http://schemas.microsoft.com/office/drawing/2014/main" id="{00000000-0008-0000-1800-00000B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15404" name="Button 12" hidden="1">
              <a:extLst>
                <a:ext uri="{63B3BB69-23CF-44E3-9099-C40C66FF867C}">
                  <a14:compatExt spid="_x0000_s315404"/>
                </a:ext>
                <a:ext uri="{FF2B5EF4-FFF2-40B4-BE49-F238E27FC236}">
                  <a16:creationId xmlns:a16="http://schemas.microsoft.com/office/drawing/2014/main" id="{00000000-0008-0000-1800-00000C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15405" name="Button 13" hidden="1">
              <a:extLst>
                <a:ext uri="{63B3BB69-23CF-44E3-9099-C40C66FF867C}">
                  <a14:compatExt spid="_x0000_s315405"/>
                </a:ext>
                <a:ext uri="{FF2B5EF4-FFF2-40B4-BE49-F238E27FC236}">
                  <a16:creationId xmlns:a16="http://schemas.microsoft.com/office/drawing/2014/main" id="{00000000-0008-0000-1800-00000D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15406" name="Button 14" hidden="1">
              <a:extLst>
                <a:ext uri="{63B3BB69-23CF-44E3-9099-C40C66FF867C}">
                  <a14:compatExt spid="_x0000_s315406"/>
                </a:ext>
                <a:ext uri="{FF2B5EF4-FFF2-40B4-BE49-F238E27FC236}">
                  <a16:creationId xmlns:a16="http://schemas.microsoft.com/office/drawing/2014/main" id="{00000000-0008-0000-1800-00000E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15407" name="Button 15" hidden="1">
              <a:extLst>
                <a:ext uri="{63B3BB69-23CF-44E3-9099-C40C66FF867C}">
                  <a14:compatExt spid="_x0000_s315407"/>
                </a:ext>
                <a:ext uri="{FF2B5EF4-FFF2-40B4-BE49-F238E27FC236}">
                  <a16:creationId xmlns:a16="http://schemas.microsoft.com/office/drawing/2014/main" id="{00000000-0008-0000-1800-00000F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660400</xdr:colOff>
          <xdr:row>5</xdr:row>
          <xdr:rowOff>0</xdr:rowOff>
        </xdr:from>
        <xdr:to>
          <xdr:col>5</xdr:col>
          <xdr:colOff>0</xdr:colOff>
          <xdr:row>6</xdr:row>
          <xdr:rowOff>152400</xdr:rowOff>
        </xdr:to>
        <xdr:sp macro="" textlink="">
          <xdr:nvSpPr>
            <xdr:cNvPr id="315408" name="Button 16" hidden="1">
              <a:extLst>
                <a:ext uri="{63B3BB69-23CF-44E3-9099-C40C66FF867C}">
                  <a14:compatExt spid="_x0000_s315408"/>
                </a:ext>
                <a:ext uri="{FF2B5EF4-FFF2-40B4-BE49-F238E27FC236}">
                  <a16:creationId xmlns:a16="http://schemas.microsoft.com/office/drawing/2014/main" id="{00000000-0008-0000-1800-000010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Opbouwen handicap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15409" name="Button 17" hidden="1">
              <a:extLst>
                <a:ext uri="{63B3BB69-23CF-44E3-9099-C40C66FF867C}">
                  <a14:compatExt spid="_x0000_s315409"/>
                </a:ext>
                <a:ext uri="{FF2B5EF4-FFF2-40B4-BE49-F238E27FC236}">
                  <a16:creationId xmlns:a16="http://schemas.microsoft.com/office/drawing/2014/main" id="{00000000-0008-0000-1800-000011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15410" name="Button 18" hidden="1">
              <a:extLst>
                <a:ext uri="{63B3BB69-23CF-44E3-9099-C40C66FF867C}">
                  <a14:compatExt spid="_x0000_s315410"/>
                </a:ext>
                <a:ext uri="{FF2B5EF4-FFF2-40B4-BE49-F238E27FC236}">
                  <a16:creationId xmlns:a16="http://schemas.microsoft.com/office/drawing/2014/main" id="{00000000-0008-0000-1800-000012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19050</xdr:colOff>
          <xdr:row>7</xdr:row>
          <xdr:rowOff>12700</xdr:rowOff>
        </xdr:from>
        <xdr:to>
          <xdr:col>27</xdr:col>
          <xdr:colOff>190500</xdr:colOff>
          <xdr:row>8</xdr:row>
          <xdr:rowOff>0</xdr:rowOff>
        </xdr:to>
        <xdr:sp macro="" textlink="">
          <xdr:nvSpPr>
            <xdr:cNvPr id="315411" name="Button 19" hidden="1">
              <a:extLst>
                <a:ext uri="{63B3BB69-23CF-44E3-9099-C40C66FF867C}">
                  <a14:compatExt spid="_x0000_s315411"/>
                </a:ext>
                <a:ext uri="{FF2B5EF4-FFF2-40B4-BE49-F238E27FC236}">
                  <a16:creationId xmlns:a16="http://schemas.microsoft.com/office/drawing/2014/main" id="{00000000-0008-0000-1800-000013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12700</xdr:rowOff>
        </xdr:from>
        <xdr:to>
          <xdr:col>35</xdr:col>
          <xdr:colOff>190500</xdr:colOff>
          <xdr:row>8</xdr:row>
          <xdr:rowOff>0</xdr:rowOff>
        </xdr:to>
        <xdr:sp macro="" textlink="">
          <xdr:nvSpPr>
            <xdr:cNvPr id="315412" name="Button 20" hidden="1">
              <a:extLst>
                <a:ext uri="{63B3BB69-23CF-44E3-9099-C40C66FF867C}">
                  <a14:compatExt spid="_x0000_s315412"/>
                </a:ext>
                <a:ext uri="{FF2B5EF4-FFF2-40B4-BE49-F238E27FC236}">
                  <a16:creationId xmlns:a16="http://schemas.microsoft.com/office/drawing/2014/main" id="{00000000-0008-0000-1800-000014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43</xdr:col>
          <xdr:colOff>190500</xdr:colOff>
          <xdr:row>8</xdr:row>
          <xdr:rowOff>0</xdr:rowOff>
        </xdr:to>
        <xdr:sp macro="" textlink="">
          <xdr:nvSpPr>
            <xdr:cNvPr id="315413" name="Button 21" hidden="1">
              <a:extLst>
                <a:ext uri="{63B3BB69-23CF-44E3-9099-C40C66FF867C}">
                  <a14:compatExt spid="_x0000_s315413"/>
                </a:ext>
                <a:ext uri="{FF2B5EF4-FFF2-40B4-BE49-F238E27FC236}">
                  <a16:creationId xmlns:a16="http://schemas.microsoft.com/office/drawing/2014/main" id="{00000000-0008-0000-1800-000015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12700</xdr:rowOff>
        </xdr:from>
        <xdr:to>
          <xdr:col>51</xdr:col>
          <xdr:colOff>190500</xdr:colOff>
          <xdr:row>8</xdr:row>
          <xdr:rowOff>0</xdr:rowOff>
        </xdr:to>
        <xdr:sp macro="" textlink="">
          <xdr:nvSpPr>
            <xdr:cNvPr id="315414" name="Button 22" hidden="1">
              <a:extLst>
                <a:ext uri="{63B3BB69-23CF-44E3-9099-C40C66FF867C}">
                  <a14:compatExt spid="_x0000_s315414"/>
                </a:ext>
                <a:ext uri="{FF2B5EF4-FFF2-40B4-BE49-F238E27FC236}">
                  <a16:creationId xmlns:a16="http://schemas.microsoft.com/office/drawing/2014/main" id="{00000000-0008-0000-1800-000016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31750</xdr:rowOff>
        </xdr:from>
        <xdr:to>
          <xdr:col>38</xdr:col>
          <xdr:colOff>0</xdr:colOff>
          <xdr:row>8</xdr:row>
          <xdr:rowOff>0</xdr:rowOff>
        </xdr:to>
        <xdr:sp macro="" textlink="">
          <xdr:nvSpPr>
            <xdr:cNvPr id="315415" name="Button 23" hidden="1">
              <a:extLst>
                <a:ext uri="{63B3BB69-23CF-44E3-9099-C40C66FF867C}">
                  <a14:compatExt spid="_x0000_s315415"/>
                </a:ext>
                <a:ext uri="{FF2B5EF4-FFF2-40B4-BE49-F238E27FC236}">
                  <a16:creationId xmlns:a16="http://schemas.microsoft.com/office/drawing/2014/main" id="{00000000-0008-0000-1800-000017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31750</xdr:rowOff>
        </xdr:from>
        <xdr:to>
          <xdr:col>46</xdr:col>
          <xdr:colOff>0</xdr:colOff>
          <xdr:row>8</xdr:row>
          <xdr:rowOff>0</xdr:rowOff>
        </xdr:to>
        <xdr:sp macro="" textlink="">
          <xdr:nvSpPr>
            <xdr:cNvPr id="315416" name="Button 24" hidden="1">
              <a:extLst>
                <a:ext uri="{63B3BB69-23CF-44E3-9099-C40C66FF867C}">
                  <a14:compatExt spid="_x0000_s315416"/>
                </a:ext>
                <a:ext uri="{FF2B5EF4-FFF2-40B4-BE49-F238E27FC236}">
                  <a16:creationId xmlns:a16="http://schemas.microsoft.com/office/drawing/2014/main" id="{00000000-0008-0000-1800-000018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31750</xdr:rowOff>
        </xdr:from>
        <xdr:to>
          <xdr:col>46</xdr:col>
          <xdr:colOff>0</xdr:colOff>
          <xdr:row>8</xdr:row>
          <xdr:rowOff>0</xdr:rowOff>
        </xdr:to>
        <xdr:sp macro="" textlink="">
          <xdr:nvSpPr>
            <xdr:cNvPr id="315417" name="Button 25" hidden="1">
              <a:extLst>
                <a:ext uri="{63B3BB69-23CF-44E3-9099-C40C66FF867C}">
                  <a14:compatExt spid="_x0000_s315417"/>
                </a:ext>
                <a:ext uri="{FF2B5EF4-FFF2-40B4-BE49-F238E27FC236}">
                  <a16:creationId xmlns:a16="http://schemas.microsoft.com/office/drawing/2014/main" id="{00000000-0008-0000-1800-000019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12700</xdr:colOff>
          <xdr:row>2</xdr:row>
          <xdr:rowOff>0</xdr:rowOff>
        </xdr:from>
        <xdr:to>
          <xdr:col>3</xdr:col>
          <xdr:colOff>1771650</xdr:colOff>
          <xdr:row>2</xdr:row>
          <xdr:rowOff>317500</xdr:rowOff>
        </xdr:to>
        <xdr:sp macro="" textlink="">
          <xdr:nvSpPr>
            <xdr:cNvPr id="65537" name="Button 1" hidden="1">
              <a:extLst>
                <a:ext uri="{63B3BB69-23CF-44E3-9099-C40C66FF867C}">
                  <a14:compatExt spid="_x0000_s65537"/>
                </a:ext>
                <a:ext uri="{FF2B5EF4-FFF2-40B4-BE49-F238E27FC236}">
                  <a16:creationId xmlns:a16="http://schemas.microsoft.com/office/drawing/2014/main" id="{00000000-0008-0000-1900-00000100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Kampioenen opbouwen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xdr:row>
          <xdr:rowOff>12700</xdr:rowOff>
        </xdr:from>
        <xdr:to>
          <xdr:col>4</xdr:col>
          <xdr:colOff>850900</xdr:colOff>
          <xdr:row>2</xdr:row>
          <xdr:rowOff>317500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1900-0000020001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Per klasse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850900</xdr:colOff>
          <xdr:row>2</xdr:row>
          <xdr:rowOff>12700</xdr:rowOff>
        </xdr:from>
        <xdr:to>
          <xdr:col>4</xdr:col>
          <xdr:colOff>1543050</xdr:colOff>
          <xdr:row>2</xdr:row>
          <xdr:rowOff>317500</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1900-0000040001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Per letter</a:t>
              </a:r>
            </a:p>
          </xdr:txBody>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3</xdr:row>
          <xdr:rowOff>0</xdr:rowOff>
        </xdr:from>
        <xdr:to>
          <xdr:col>2</xdr:col>
          <xdr:colOff>1117600</xdr:colOff>
          <xdr:row>6</xdr:row>
          <xdr:rowOff>127000</xdr:rowOff>
        </xdr:to>
        <xdr:sp macro="" textlink="">
          <xdr:nvSpPr>
            <xdr:cNvPr id="130049" name="Button 1" hidden="1">
              <a:extLst>
                <a:ext uri="{63B3BB69-23CF-44E3-9099-C40C66FF867C}">
                  <a14:compatExt spid="_x0000_s130049"/>
                </a:ext>
                <a:ext uri="{FF2B5EF4-FFF2-40B4-BE49-F238E27FC236}">
                  <a16:creationId xmlns:a16="http://schemas.microsoft.com/office/drawing/2014/main" id="{00000000-0008-0000-1A00-000001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Winnaars opbouwen</a:t>
              </a:r>
            </a:p>
            <a:p>
              <a:pPr algn="ctr" rtl="0">
                <a:defRPr sz="1000"/>
              </a:pPr>
              <a:endParaRPr lang="en-GB" sz="1000" b="0"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2</xdr:col>
          <xdr:colOff>0</xdr:colOff>
          <xdr:row>8</xdr:row>
          <xdr:rowOff>0</xdr:rowOff>
        </xdr:to>
        <xdr:sp macro="" textlink="">
          <xdr:nvSpPr>
            <xdr:cNvPr id="130061" name="Button 13" hidden="1">
              <a:extLst>
                <a:ext uri="{63B3BB69-23CF-44E3-9099-C40C66FF867C}">
                  <a14:compatExt spid="_x0000_s130061"/>
                </a:ext>
                <a:ext uri="{FF2B5EF4-FFF2-40B4-BE49-F238E27FC236}">
                  <a16:creationId xmlns:a16="http://schemas.microsoft.com/office/drawing/2014/main" id="{00000000-0008-0000-1A00-00000D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812800</xdr:colOff>
          <xdr:row>5</xdr:row>
          <xdr:rowOff>19050</xdr:rowOff>
        </xdr:from>
        <xdr:to>
          <xdr:col>6</xdr:col>
          <xdr:colOff>209550</xdr:colOff>
          <xdr:row>6</xdr:row>
          <xdr:rowOff>146050</xdr:rowOff>
        </xdr:to>
        <xdr:sp macro="" textlink="">
          <xdr:nvSpPr>
            <xdr:cNvPr id="130073" name="Button 25" hidden="1">
              <a:extLst>
                <a:ext uri="{63B3BB69-23CF-44E3-9099-C40C66FF867C}">
                  <a14:compatExt spid="_x0000_s130073"/>
                </a:ext>
                <a:ext uri="{FF2B5EF4-FFF2-40B4-BE49-F238E27FC236}">
                  <a16:creationId xmlns:a16="http://schemas.microsoft.com/office/drawing/2014/main" id="{00000000-0008-0000-1A00-000019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Importeren gegevens</a:t>
              </a:r>
            </a:p>
            <a:p>
              <a:pPr algn="ctr" rtl="0">
                <a:defRPr sz="1000"/>
              </a:pPr>
              <a:endParaRPr lang="en-GB" sz="1000" b="0"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241300</xdr:colOff>
          <xdr:row>5</xdr:row>
          <xdr:rowOff>12700</xdr:rowOff>
        </xdr:from>
        <xdr:to>
          <xdr:col>10</xdr:col>
          <xdr:colOff>88900</xdr:colOff>
          <xdr:row>6</xdr:row>
          <xdr:rowOff>133350</xdr:rowOff>
        </xdr:to>
        <xdr:sp macro="" textlink="">
          <xdr:nvSpPr>
            <xdr:cNvPr id="130074" name="Button 26" hidden="1">
              <a:extLst>
                <a:ext uri="{63B3BB69-23CF-44E3-9099-C40C66FF867C}">
                  <a14:compatExt spid="_x0000_s130074"/>
                </a:ext>
                <a:ext uri="{FF2B5EF4-FFF2-40B4-BE49-F238E27FC236}">
                  <a16:creationId xmlns:a16="http://schemas.microsoft.com/office/drawing/2014/main" id="{00000000-0008-0000-1A00-00001A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Verwerken gegevens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1143000</xdr:colOff>
          <xdr:row>5</xdr:row>
          <xdr:rowOff>12700</xdr:rowOff>
        </xdr:from>
        <xdr:to>
          <xdr:col>3</xdr:col>
          <xdr:colOff>774700</xdr:colOff>
          <xdr:row>6</xdr:row>
          <xdr:rowOff>133350</xdr:rowOff>
        </xdr:to>
        <xdr:sp macro="" textlink="">
          <xdr:nvSpPr>
            <xdr:cNvPr id="130075" name="Button 27" hidden="1">
              <a:extLst>
                <a:ext uri="{63B3BB69-23CF-44E3-9099-C40C66FF867C}">
                  <a14:compatExt spid="_x0000_s130075"/>
                </a:ext>
                <a:ext uri="{FF2B5EF4-FFF2-40B4-BE49-F238E27FC236}">
                  <a16:creationId xmlns:a16="http://schemas.microsoft.com/office/drawing/2014/main" id="{00000000-0008-0000-1A00-00001B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Dubbele paarden/pony's</a:t>
              </a:r>
            </a:p>
          </xdr:txBody>
        </xdr:sp>
        <xdr:clientData fPrintsWithSheet="0"/>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76200</xdr:colOff>
          <xdr:row>13</xdr:row>
          <xdr:rowOff>38100</xdr:rowOff>
        </xdr:from>
        <xdr:to>
          <xdr:col>2</xdr:col>
          <xdr:colOff>3028950</xdr:colOff>
          <xdr:row>17</xdr:row>
          <xdr:rowOff>127000</xdr:rowOff>
        </xdr:to>
        <xdr:sp macro="" textlink="">
          <xdr:nvSpPr>
            <xdr:cNvPr id="230402" name="Button 2" hidden="1">
              <a:extLst>
                <a:ext uri="{63B3BB69-23CF-44E3-9099-C40C66FF867C}">
                  <a14:compatExt spid="_x0000_s230402"/>
                </a:ext>
                <a:ext uri="{FF2B5EF4-FFF2-40B4-BE49-F238E27FC236}">
                  <a16:creationId xmlns:a16="http://schemas.microsoft.com/office/drawing/2014/main" id="{00000000-0008-0000-1B00-00000284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Tabbladen zichtbaar of verbergen</a:t>
              </a:r>
            </a:p>
          </xdr:txBody>
        </xdr:sp>
        <xdr:clientData fPrintsWithSheet="0"/>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1276350</xdr:colOff>
          <xdr:row>1</xdr:row>
          <xdr:rowOff>0</xdr:rowOff>
        </xdr:from>
        <xdr:to>
          <xdr:col>5</xdr:col>
          <xdr:colOff>2000250</xdr:colOff>
          <xdr:row>2</xdr:row>
          <xdr:rowOff>317500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1C00-0000010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Afvaardiging opbouwen</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36545" name="Button 1" hidden="1">
              <a:extLst>
                <a:ext uri="{63B3BB69-23CF-44E3-9099-C40C66FF867C}">
                  <a14:compatExt spid="_x0000_s236545"/>
                </a:ext>
                <a:ext uri="{FF2B5EF4-FFF2-40B4-BE49-F238E27FC236}">
                  <a16:creationId xmlns:a16="http://schemas.microsoft.com/office/drawing/2014/main" id="{00000000-0008-0000-0300-000001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36546" name="Button 2" hidden="1">
              <a:extLst>
                <a:ext uri="{63B3BB69-23CF-44E3-9099-C40C66FF867C}">
                  <a14:compatExt spid="_x0000_s236546"/>
                </a:ext>
                <a:ext uri="{FF2B5EF4-FFF2-40B4-BE49-F238E27FC236}">
                  <a16:creationId xmlns:a16="http://schemas.microsoft.com/office/drawing/2014/main" id="{00000000-0008-0000-0300-000002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36547" name="Button 3" hidden="1">
              <a:extLst>
                <a:ext uri="{63B3BB69-23CF-44E3-9099-C40C66FF867C}">
                  <a14:compatExt spid="_x0000_s236547"/>
                </a:ext>
                <a:ext uri="{FF2B5EF4-FFF2-40B4-BE49-F238E27FC236}">
                  <a16:creationId xmlns:a16="http://schemas.microsoft.com/office/drawing/2014/main" id="{00000000-0008-0000-0300-000003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36548" name="Button 4" hidden="1">
              <a:extLst>
                <a:ext uri="{63B3BB69-23CF-44E3-9099-C40C66FF867C}">
                  <a14:compatExt spid="_x0000_s236548"/>
                </a:ext>
                <a:ext uri="{FF2B5EF4-FFF2-40B4-BE49-F238E27FC236}">
                  <a16:creationId xmlns:a16="http://schemas.microsoft.com/office/drawing/2014/main" id="{00000000-0008-0000-0300-000004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36549" name="Button 5" hidden="1">
              <a:extLst>
                <a:ext uri="{63B3BB69-23CF-44E3-9099-C40C66FF867C}">
                  <a14:compatExt spid="_x0000_s236549"/>
                </a:ext>
                <a:ext uri="{FF2B5EF4-FFF2-40B4-BE49-F238E27FC236}">
                  <a16:creationId xmlns:a16="http://schemas.microsoft.com/office/drawing/2014/main" id="{00000000-0008-0000-0300-000005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36550" name="Button 6" hidden="1">
              <a:extLst>
                <a:ext uri="{63B3BB69-23CF-44E3-9099-C40C66FF867C}">
                  <a14:compatExt spid="_x0000_s236550"/>
                </a:ext>
                <a:ext uri="{FF2B5EF4-FFF2-40B4-BE49-F238E27FC236}">
                  <a16:creationId xmlns:a16="http://schemas.microsoft.com/office/drawing/2014/main" id="{00000000-0008-0000-0300-000006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36551" name="Button 7" hidden="1">
              <a:extLst>
                <a:ext uri="{63B3BB69-23CF-44E3-9099-C40C66FF867C}">
                  <a14:compatExt spid="_x0000_s236551"/>
                </a:ext>
                <a:ext uri="{FF2B5EF4-FFF2-40B4-BE49-F238E27FC236}">
                  <a16:creationId xmlns:a16="http://schemas.microsoft.com/office/drawing/2014/main" id="{00000000-0008-0000-0300-000007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36552" name="Button 8" hidden="1">
              <a:extLst>
                <a:ext uri="{63B3BB69-23CF-44E3-9099-C40C66FF867C}">
                  <a14:compatExt spid="_x0000_s236552"/>
                </a:ext>
                <a:ext uri="{FF2B5EF4-FFF2-40B4-BE49-F238E27FC236}">
                  <a16:creationId xmlns:a16="http://schemas.microsoft.com/office/drawing/2014/main" id="{00000000-0008-0000-0300-000008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36553" name="Button 9" hidden="1">
              <a:extLst>
                <a:ext uri="{63B3BB69-23CF-44E3-9099-C40C66FF867C}">
                  <a14:compatExt spid="_x0000_s236553"/>
                </a:ext>
                <a:ext uri="{FF2B5EF4-FFF2-40B4-BE49-F238E27FC236}">
                  <a16:creationId xmlns:a16="http://schemas.microsoft.com/office/drawing/2014/main" id="{00000000-0008-0000-0300-000009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36554" name="Button 10" hidden="1">
              <a:extLst>
                <a:ext uri="{63B3BB69-23CF-44E3-9099-C40C66FF867C}">
                  <a14:compatExt spid="_x0000_s236554"/>
                </a:ext>
                <a:ext uri="{FF2B5EF4-FFF2-40B4-BE49-F238E27FC236}">
                  <a16:creationId xmlns:a16="http://schemas.microsoft.com/office/drawing/2014/main" id="{00000000-0008-0000-0300-00000A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36555" name="Button 11" hidden="1">
              <a:extLst>
                <a:ext uri="{63B3BB69-23CF-44E3-9099-C40C66FF867C}">
                  <a14:compatExt spid="_x0000_s236555"/>
                </a:ext>
                <a:ext uri="{FF2B5EF4-FFF2-40B4-BE49-F238E27FC236}">
                  <a16:creationId xmlns:a16="http://schemas.microsoft.com/office/drawing/2014/main" id="{00000000-0008-0000-0300-00000B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36556" name="Button 12" hidden="1">
              <a:extLst>
                <a:ext uri="{63B3BB69-23CF-44E3-9099-C40C66FF867C}">
                  <a14:compatExt spid="_x0000_s236556"/>
                </a:ext>
                <a:ext uri="{FF2B5EF4-FFF2-40B4-BE49-F238E27FC236}">
                  <a16:creationId xmlns:a16="http://schemas.microsoft.com/office/drawing/2014/main" id="{00000000-0008-0000-0300-00000C9C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36557" name="Button 13" hidden="1">
              <a:extLst>
                <a:ext uri="{63B3BB69-23CF-44E3-9099-C40C66FF867C}">
                  <a14:compatExt spid="_x0000_s236557"/>
                </a:ext>
                <a:ext uri="{FF2B5EF4-FFF2-40B4-BE49-F238E27FC236}">
                  <a16:creationId xmlns:a16="http://schemas.microsoft.com/office/drawing/2014/main" id="{00000000-0008-0000-0300-00000D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36558" name="Button 14" hidden="1">
              <a:extLst>
                <a:ext uri="{63B3BB69-23CF-44E3-9099-C40C66FF867C}">
                  <a14:compatExt spid="_x0000_s236558"/>
                </a:ext>
                <a:ext uri="{FF2B5EF4-FFF2-40B4-BE49-F238E27FC236}">
                  <a16:creationId xmlns:a16="http://schemas.microsoft.com/office/drawing/2014/main" id="{00000000-0008-0000-0300-00000E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36559" name="Button 15" hidden="1">
              <a:extLst>
                <a:ext uri="{63B3BB69-23CF-44E3-9099-C40C66FF867C}">
                  <a14:compatExt spid="_x0000_s236559"/>
                </a:ext>
                <a:ext uri="{FF2B5EF4-FFF2-40B4-BE49-F238E27FC236}">
                  <a16:creationId xmlns:a16="http://schemas.microsoft.com/office/drawing/2014/main" id="{00000000-0008-0000-0300-00000F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36560" name="Button 16" hidden="1">
              <a:extLst>
                <a:ext uri="{63B3BB69-23CF-44E3-9099-C40C66FF867C}">
                  <a14:compatExt spid="_x0000_s236560"/>
                </a:ext>
                <a:ext uri="{FF2B5EF4-FFF2-40B4-BE49-F238E27FC236}">
                  <a16:creationId xmlns:a16="http://schemas.microsoft.com/office/drawing/2014/main" id="{00000000-0008-0000-0300-000010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36561" name="Button 17" hidden="1">
              <a:extLst>
                <a:ext uri="{63B3BB69-23CF-44E3-9099-C40C66FF867C}">
                  <a14:compatExt spid="_x0000_s236561"/>
                </a:ext>
                <a:ext uri="{FF2B5EF4-FFF2-40B4-BE49-F238E27FC236}">
                  <a16:creationId xmlns:a16="http://schemas.microsoft.com/office/drawing/2014/main" id="{00000000-0008-0000-0300-000011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36562" name="Button 18" hidden="1">
              <a:extLst>
                <a:ext uri="{63B3BB69-23CF-44E3-9099-C40C66FF867C}">
                  <a14:compatExt spid="_x0000_s236562"/>
                </a:ext>
                <a:ext uri="{FF2B5EF4-FFF2-40B4-BE49-F238E27FC236}">
                  <a16:creationId xmlns:a16="http://schemas.microsoft.com/office/drawing/2014/main" id="{00000000-0008-0000-0300-0000129C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36563" name="Button 19" hidden="1">
              <a:extLst>
                <a:ext uri="{63B3BB69-23CF-44E3-9099-C40C66FF867C}">
                  <a14:compatExt spid="_x0000_s236563"/>
                </a:ext>
                <a:ext uri="{FF2B5EF4-FFF2-40B4-BE49-F238E27FC236}">
                  <a16:creationId xmlns:a16="http://schemas.microsoft.com/office/drawing/2014/main" id="{00000000-0008-0000-0300-0000139C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36564" name="Button 20" hidden="1">
              <a:extLst>
                <a:ext uri="{63B3BB69-23CF-44E3-9099-C40C66FF867C}">
                  <a14:compatExt spid="_x0000_s236564"/>
                </a:ext>
                <a:ext uri="{FF2B5EF4-FFF2-40B4-BE49-F238E27FC236}">
                  <a16:creationId xmlns:a16="http://schemas.microsoft.com/office/drawing/2014/main" id="{00000000-0008-0000-0300-0000149C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36565" name="Button 21" hidden="1">
              <a:extLst>
                <a:ext uri="{63B3BB69-23CF-44E3-9099-C40C66FF867C}">
                  <a14:compatExt spid="_x0000_s236565"/>
                </a:ext>
                <a:ext uri="{FF2B5EF4-FFF2-40B4-BE49-F238E27FC236}">
                  <a16:creationId xmlns:a16="http://schemas.microsoft.com/office/drawing/2014/main" id="{00000000-0008-0000-0300-0000159C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36566" name="Button 22" hidden="1">
              <a:extLst>
                <a:ext uri="{63B3BB69-23CF-44E3-9099-C40C66FF867C}">
                  <a14:compatExt spid="_x0000_s236566"/>
                </a:ext>
                <a:ext uri="{FF2B5EF4-FFF2-40B4-BE49-F238E27FC236}">
                  <a16:creationId xmlns:a16="http://schemas.microsoft.com/office/drawing/2014/main" id="{00000000-0008-0000-0300-0000169C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36567" name="Button 23" hidden="1">
              <a:extLst>
                <a:ext uri="{63B3BB69-23CF-44E3-9099-C40C66FF867C}">
                  <a14:compatExt spid="_x0000_s236567"/>
                </a:ext>
                <a:ext uri="{FF2B5EF4-FFF2-40B4-BE49-F238E27FC236}">
                  <a16:creationId xmlns:a16="http://schemas.microsoft.com/office/drawing/2014/main" id="{00000000-0008-0000-0300-0000179C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36568" name="Button 24" hidden="1">
              <a:extLst>
                <a:ext uri="{63B3BB69-23CF-44E3-9099-C40C66FF867C}">
                  <a14:compatExt spid="_x0000_s236568"/>
                </a:ext>
                <a:ext uri="{FF2B5EF4-FFF2-40B4-BE49-F238E27FC236}">
                  <a16:creationId xmlns:a16="http://schemas.microsoft.com/office/drawing/2014/main" id="{00000000-0008-0000-0300-000018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36570" name="Button 26" hidden="1">
              <a:extLst>
                <a:ext uri="{63B3BB69-23CF-44E3-9099-C40C66FF867C}">
                  <a14:compatExt spid="_x0000_s236570"/>
                </a:ext>
                <a:ext uri="{FF2B5EF4-FFF2-40B4-BE49-F238E27FC236}">
                  <a16:creationId xmlns:a16="http://schemas.microsoft.com/office/drawing/2014/main" id="{00000000-0008-0000-0300-00001A9C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36571" name="Button 27" hidden="1">
              <a:extLst>
                <a:ext uri="{63B3BB69-23CF-44E3-9099-C40C66FF867C}">
                  <a14:compatExt spid="_x0000_s236571"/>
                </a:ext>
                <a:ext uri="{FF2B5EF4-FFF2-40B4-BE49-F238E27FC236}">
                  <a16:creationId xmlns:a16="http://schemas.microsoft.com/office/drawing/2014/main" id="{00000000-0008-0000-0300-00001B9C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66241" name="Button 1" hidden="1">
              <a:extLst>
                <a:ext uri="{63B3BB69-23CF-44E3-9099-C40C66FF867C}">
                  <a14:compatExt spid="_x0000_s266241"/>
                </a:ext>
                <a:ext uri="{FF2B5EF4-FFF2-40B4-BE49-F238E27FC236}">
                  <a16:creationId xmlns:a16="http://schemas.microsoft.com/office/drawing/2014/main" id="{00000000-0008-0000-0400-000001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66242" name="Button 2" hidden="1">
              <a:extLst>
                <a:ext uri="{63B3BB69-23CF-44E3-9099-C40C66FF867C}">
                  <a14:compatExt spid="_x0000_s266242"/>
                </a:ext>
                <a:ext uri="{FF2B5EF4-FFF2-40B4-BE49-F238E27FC236}">
                  <a16:creationId xmlns:a16="http://schemas.microsoft.com/office/drawing/2014/main" id="{00000000-0008-0000-0400-000002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66243" name="Button 3" hidden="1">
              <a:extLst>
                <a:ext uri="{63B3BB69-23CF-44E3-9099-C40C66FF867C}">
                  <a14:compatExt spid="_x0000_s266243"/>
                </a:ext>
                <a:ext uri="{FF2B5EF4-FFF2-40B4-BE49-F238E27FC236}">
                  <a16:creationId xmlns:a16="http://schemas.microsoft.com/office/drawing/2014/main" id="{00000000-0008-0000-0400-000003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66244" name="Button 4" hidden="1">
              <a:extLst>
                <a:ext uri="{63B3BB69-23CF-44E3-9099-C40C66FF867C}">
                  <a14:compatExt spid="_x0000_s266244"/>
                </a:ext>
                <a:ext uri="{FF2B5EF4-FFF2-40B4-BE49-F238E27FC236}">
                  <a16:creationId xmlns:a16="http://schemas.microsoft.com/office/drawing/2014/main" id="{00000000-0008-0000-0400-000004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66245" name="Button 5" hidden="1">
              <a:extLst>
                <a:ext uri="{63B3BB69-23CF-44E3-9099-C40C66FF867C}">
                  <a14:compatExt spid="_x0000_s266245"/>
                </a:ext>
                <a:ext uri="{FF2B5EF4-FFF2-40B4-BE49-F238E27FC236}">
                  <a16:creationId xmlns:a16="http://schemas.microsoft.com/office/drawing/2014/main" id="{00000000-0008-0000-0400-000005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66246" name="Button 6" hidden="1">
              <a:extLst>
                <a:ext uri="{63B3BB69-23CF-44E3-9099-C40C66FF867C}">
                  <a14:compatExt spid="_x0000_s266246"/>
                </a:ext>
                <a:ext uri="{FF2B5EF4-FFF2-40B4-BE49-F238E27FC236}">
                  <a16:creationId xmlns:a16="http://schemas.microsoft.com/office/drawing/2014/main" id="{00000000-0008-0000-0400-000006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66247" name="Button 7" hidden="1">
              <a:extLst>
                <a:ext uri="{63B3BB69-23CF-44E3-9099-C40C66FF867C}">
                  <a14:compatExt spid="_x0000_s266247"/>
                </a:ext>
                <a:ext uri="{FF2B5EF4-FFF2-40B4-BE49-F238E27FC236}">
                  <a16:creationId xmlns:a16="http://schemas.microsoft.com/office/drawing/2014/main" id="{00000000-0008-0000-0400-000007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66248" name="Button 8" hidden="1">
              <a:extLst>
                <a:ext uri="{63B3BB69-23CF-44E3-9099-C40C66FF867C}">
                  <a14:compatExt spid="_x0000_s266248"/>
                </a:ext>
                <a:ext uri="{FF2B5EF4-FFF2-40B4-BE49-F238E27FC236}">
                  <a16:creationId xmlns:a16="http://schemas.microsoft.com/office/drawing/2014/main" id="{00000000-0008-0000-0400-000008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66249" name="Button 9" hidden="1">
              <a:extLst>
                <a:ext uri="{63B3BB69-23CF-44E3-9099-C40C66FF867C}">
                  <a14:compatExt spid="_x0000_s266249"/>
                </a:ext>
                <a:ext uri="{FF2B5EF4-FFF2-40B4-BE49-F238E27FC236}">
                  <a16:creationId xmlns:a16="http://schemas.microsoft.com/office/drawing/2014/main" id="{00000000-0008-0000-0400-000009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66250" name="Button 10" hidden="1">
              <a:extLst>
                <a:ext uri="{63B3BB69-23CF-44E3-9099-C40C66FF867C}">
                  <a14:compatExt spid="_x0000_s266250"/>
                </a:ext>
                <a:ext uri="{FF2B5EF4-FFF2-40B4-BE49-F238E27FC236}">
                  <a16:creationId xmlns:a16="http://schemas.microsoft.com/office/drawing/2014/main" id="{00000000-0008-0000-0400-00000A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66251" name="Button 11" hidden="1">
              <a:extLst>
                <a:ext uri="{63B3BB69-23CF-44E3-9099-C40C66FF867C}">
                  <a14:compatExt spid="_x0000_s266251"/>
                </a:ext>
                <a:ext uri="{FF2B5EF4-FFF2-40B4-BE49-F238E27FC236}">
                  <a16:creationId xmlns:a16="http://schemas.microsoft.com/office/drawing/2014/main" id="{00000000-0008-0000-0400-00000B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66252" name="Button 12" hidden="1">
              <a:extLst>
                <a:ext uri="{63B3BB69-23CF-44E3-9099-C40C66FF867C}">
                  <a14:compatExt spid="_x0000_s266252"/>
                </a:ext>
                <a:ext uri="{FF2B5EF4-FFF2-40B4-BE49-F238E27FC236}">
                  <a16:creationId xmlns:a16="http://schemas.microsoft.com/office/drawing/2014/main" id="{00000000-0008-0000-0400-00000C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66253" name="Button 13" hidden="1">
              <a:extLst>
                <a:ext uri="{63B3BB69-23CF-44E3-9099-C40C66FF867C}">
                  <a14:compatExt spid="_x0000_s266253"/>
                </a:ext>
                <a:ext uri="{FF2B5EF4-FFF2-40B4-BE49-F238E27FC236}">
                  <a16:creationId xmlns:a16="http://schemas.microsoft.com/office/drawing/2014/main" id="{00000000-0008-0000-0400-00000D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66254" name="Button 14" hidden="1">
              <a:extLst>
                <a:ext uri="{63B3BB69-23CF-44E3-9099-C40C66FF867C}">
                  <a14:compatExt spid="_x0000_s266254"/>
                </a:ext>
                <a:ext uri="{FF2B5EF4-FFF2-40B4-BE49-F238E27FC236}">
                  <a16:creationId xmlns:a16="http://schemas.microsoft.com/office/drawing/2014/main" id="{00000000-0008-0000-0400-00000E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66255" name="Button 15" hidden="1">
              <a:extLst>
                <a:ext uri="{63B3BB69-23CF-44E3-9099-C40C66FF867C}">
                  <a14:compatExt spid="_x0000_s266255"/>
                </a:ext>
                <a:ext uri="{FF2B5EF4-FFF2-40B4-BE49-F238E27FC236}">
                  <a16:creationId xmlns:a16="http://schemas.microsoft.com/office/drawing/2014/main" id="{00000000-0008-0000-0400-00000F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66256" name="Button 16" hidden="1">
              <a:extLst>
                <a:ext uri="{63B3BB69-23CF-44E3-9099-C40C66FF867C}">
                  <a14:compatExt spid="_x0000_s266256"/>
                </a:ext>
                <a:ext uri="{FF2B5EF4-FFF2-40B4-BE49-F238E27FC236}">
                  <a16:creationId xmlns:a16="http://schemas.microsoft.com/office/drawing/2014/main" id="{00000000-0008-0000-0400-000010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66257" name="Button 17" hidden="1">
              <a:extLst>
                <a:ext uri="{63B3BB69-23CF-44E3-9099-C40C66FF867C}">
                  <a14:compatExt spid="_x0000_s266257"/>
                </a:ext>
                <a:ext uri="{FF2B5EF4-FFF2-40B4-BE49-F238E27FC236}">
                  <a16:creationId xmlns:a16="http://schemas.microsoft.com/office/drawing/2014/main" id="{00000000-0008-0000-0400-000011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66258" name="Button 18" hidden="1">
              <a:extLst>
                <a:ext uri="{63B3BB69-23CF-44E3-9099-C40C66FF867C}">
                  <a14:compatExt spid="_x0000_s266258"/>
                </a:ext>
                <a:ext uri="{FF2B5EF4-FFF2-40B4-BE49-F238E27FC236}">
                  <a16:creationId xmlns:a16="http://schemas.microsoft.com/office/drawing/2014/main" id="{00000000-0008-0000-0400-000012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66259" name="Button 19" hidden="1">
              <a:extLst>
                <a:ext uri="{63B3BB69-23CF-44E3-9099-C40C66FF867C}">
                  <a14:compatExt spid="_x0000_s266259"/>
                </a:ext>
                <a:ext uri="{FF2B5EF4-FFF2-40B4-BE49-F238E27FC236}">
                  <a16:creationId xmlns:a16="http://schemas.microsoft.com/office/drawing/2014/main" id="{00000000-0008-0000-0400-000013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66260" name="Button 20" hidden="1">
              <a:extLst>
                <a:ext uri="{63B3BB69-23CF-44E3-9099-C40C66FF867C}">
                  <a14:compatExt spid="_x0000_s266260"/>
                </a:ext>
                <a:ext uri="{FF2B5EF4-FFF2-40B4-BE49-F238E27FC236}">
                  <a16:creationId xmlns:a16="http://schemas.microsoft.com/office/drawing/2014/main" id="{00000000-0008-0000-0400-000014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66261" name="Button 21" hidden="1">
              <a:extLst>
                <a:ext uri="{63B3BB69-23CF-44E3-9099-C40C66FF867C}">
                  <a14:compatExt spid="_x0000_s266261"/>
                </a:ext>
                <a:ext uri="{FF2B5EF4-FFF2-40B4-BE49-F238E27FC236}">
                  <a16:creationId xmlns:a16="http://schemas.microsoft.com/office/drawing/2014/main" id="{00000000-0008-0000-0400-000015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66262" name="Button 22" hidden="1">
              <a:extLst>
                <a:ext uri="{63B3BB69-23CF-44E3-9099-C40C66FF867C}">
                  <a14:compatExt spid="_x0000_s266262"/>
                </a:ext>
                <a:ext uri="{FF2B5EF4-FFF2-40B4-BE49-F238E27FC236}">
                  <a16:creationId xmlns:a16="http://schemas.microsoft.com/office/drawing/2014/main" id="{00000000-0008-0000-0400-000016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66263" name="Button 23" hidden="1">
              <a:extLst>
                <a:ext uri="{63B3BB69-23CF-44E3-9099-C40C66FF867C}">
                  <a14:compatExt spid="_x0000_s266263"/>
                </a:ext>
                <a:ext uri="{FF2B5EF4-FFF2-40B4-BE49-F238E27FC236}">
                  <a16:creationId xmlns:a16="http://schemas.microsoft.com/office/drawing/2014/main" id="{00000000-0008-0000-0400-000017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66264" name="Button 24" hidden="1">
              <a:extLst>
                <a:ext uri="{63B3BB69-23CF-44E3-9099-C40C66FF867C}">
                  <a14:compatExt spid="_x0000_s266264"/>
                </a:ext>
                <a:ext uri="{FF2B5EF4-FFF2-40B4-BE49-F238E27FC236}">
                  <a16:creationId xmlns:a16="http://schemas.microsoft.com/office/drawing/2014/main" id="{00000000-0008-0000-0400-000018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66265" name="Button 25" hidden="1">
              <a:extLst>
                <a:ext uri="{63B3BB69-23CF-44E3-9099-C40C66FF867C}">
                  <a14:compatExt spid="_x0000_s266265"/>
                </a:ext>
                <a:ext uri="{FF2B5EF4-FFF2-40B4-BE49-F238E27FC236}">
                  <a16:creationId xmlns:a16="http://schemas.microsoft.com/office/drawing/2014/main" id="{00000000-0008-0000-0400-000019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66266" name="Button 26" hidden="1">
              <a:extLst>
                <a:ext uri="{63B3BB69-23CF-44E3-9099-C40C66FF867C}">
                  <a14:compatExt spid="_x0000_s266266"/>
                </a:ext>
                <a:ext uri="{FF2B5EF4-FFF2-40B4-BE49-F238E27FC236}">
                  <a16:creationId xmlns:a16="http://schemas.microsoft.com/office/drawing/2014/main" id="{00000000-0008-0000-0400-00001A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67265" name="Button 1" hidden="1">
              <a:extLst>
                <a:ext uri="{63B3BB69-23CF-44E3-9099-C40C66FF867C}">
                  <a14:compatExt spid="_x0000_s267265"/>
                </a:ext>
                <a:ext uri="{FF2B5EF4-FFF2-40B4-BE49-F238E27FC236}">
                  <a16:creationId xmlns:a16="http://schemas.microsoft.com/office/drawing/2014/main" id="{00000000-0008-0000-0500-000001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67266" name="Button 2" hidden="1">
              <a:extLst>
                <a:ext uri="{63B3BB69-23CF-44E3-9099-C40C66FF867C}">
                  <a14:compatExt spid="_x0000_s267266"/>
                </a:ext>
                <a:ext uri="{FF2B5EF4-FFF2-40B4-BE49-F238E27FC236}">
                  <a16:creationId xmlns:a16="http://schemas.microsoft.com/office/drawing/2014/main" id="{00000000-0008-0000-0500-000002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67267" name="Button 3" hidden="1">
              <a:extLst>
                <a:ext uri="{63B3BB69-23CF-44E3-9099-C40C66FF867C}">
                  <a14:compatExt spid="_x0000_s267267"/>
                </a:ext>
                <a:ext uri="{FF2B5EF4-FFF2-40B4-BE49-F238E27FC236}">
                  <a16:creationId xmlns:a16="http://schemas.microsoft.com/office/drawing/2014/main" id="{00000000-0008-0000-0500-000003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67268" name="Button 4" hidden="1">
              <a:extLst>
                <a:ext uri="{63B3BB69-23CF-44E3-9099-C40C66FF867C}">
                  <a14:compatExt spid="_x0000_s267268"/>
                </a:ext>
                <a:ext uri="{FF2B5EF4-FFF2-40B4-BE49-F238E27FC236}">
                  <a16:creationId xmlns:a16="http://schemas.microsoft.com/office/drawing/2014/main" id="{00000000-0008-0000-0500-000004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67269" name="Button 5" hidden="1">
              <a:extLst>
                <a:ext uri="{63B3BB69-23CF-44E3-9099-C40C66FF867C}">
                  <a14:compatExt spid="_x0000_s267269"/>
                </a:ext>
                <a:ext uri="{FF2B5EF4-FFF2-40B4-BE49-F238E27FC236}">
                  <a16:creationId xmlns:a16="http://schemas.microsoft.com/office/drawing/2014/main" id="{00000000-0008-0000-0500-000005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67270" name="Button 6" hidden="1">
              <a:extLst>
                <a:ext uri="{63B3BB69-23CF-44E3-9099-C40C66FF867C}">
                  <a14:compatExt spid="_x0000_s267270"/>
                </a:ext>
                <a:ext uri="{FF2B5EF4-FFF2-40B4-BE49-F238E27FC236}">
                  <a16:creationId xmlns:a16="http://schemas.microsoft.com/office/drawing/2014/main" id="{00000000-0008-0000-0500-000006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67271" name="Button 7" hidden="1">
              <a:extLst>
                <a:ext uri="{63B3BB69-23CF-44E3-9099-C40C66FF867C}">
                  <a14:compatExt spid="_x0000_s267271"/>
                </a:ext>
                <a:ext uri="{FF2B5EF4-FFF2-40B4-BE49-F238E27FC236}">
                  <a16:creationId xmlns:a16="http://schemas.microsoft.com/office/drawing/2014/main" id="{00000000-0008-0000-0500-000007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67272" name="Button 8" hidden="1">
              <a:extLst>
                <a:ext uri="{63B3BB69-23CF-44E3-9099-C40C66FF867C}">
                  <a14:compatExt spid="_x0000_s267272"/>
                </a:ext>
                <a:ext uri="{FF2B5EF4-FFF2-40B4-BE49-F238E27FC236}">
                  <a16:creationId xmlns:a16="http://schemas.microsoft.com/office/drawing/2014/main" id="{00000000-0008-0000-0500-000008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67273" name="Button 9" hidden="1">
              <a:extLst>
                <a:ext uri="{63B3BB69-23CF-44E3-9099-C40C66FF867C}">
                  <a14:compatExt spid="_x0000_s267273"/>
                </a:ext>
                <a:ext uri="{FF2B5EF4-FFF2-40B4-BE49-F238E27FC236}">
                  <a16:creationId xmlns:a16="http://schemas.microsoft.com/office/drawing/2014/main" id="{00000000-0008-0000-0500-000009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67274" name="Button 10" hidden="1">
              <a:extLst>
                <a:ext uri="{63B3BB69-23CF-44E3-9099-C40C66FF867C}">
                  <a14:compatExt spid="_x0000_s267274"/>
                </a:ext>
                <a:ext uri="{FF2B5EF4-FFF2-40B4-BE49-F238E27FC236}">
                  <a16:creationId xmlns:a16="http://schemas.microsoft.com/office/drawing/2014/main" id="{00000000-0008-0000-0500-00000A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67275" name="Button 11" hidden="1">
              <a:extLst>
                <a:ext uri="{63B3BB69-23CF-44E3-9099-C40C66FF867C}">
                  <a14:compatExt spid="_x0000_s267275"/>
                </a:ext>
                <a:ext uri="{FF2B5EF4-FFF2-40B4-BE49-F238E27FC236}">
                  <a16:creationId xmlns:a16="http://schemas.microsoft.com/office/drawing/2014/main" id="{00000000-0008-0000-0500-00000B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67276" name="Button 12" hidden="1">
              <a:extLst>
                <a:ext uri="{63B3BB69-23CF-44E3-9099-C40C66FF867C}">
                  <a14:compatExt spid="_x0000_s267276"/>
                </a:ext>
                <a:ext uri="{FF2B5EF4-FFF2-40B4-BE49-F238E27FC236}">
                  <a16:creationId xmlns:a16="http://schemas.microsoft.com/office/drawing/2014/main" id="{00000000-0008-0000-0500-00000C1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67277" name="Button 13" hidden="1">
              <a:extLst>
                <a:ext uri="{63B3BB69-23CF-44E3-9099-C40C66FF867C}">
                  <a14:compatExt spid="_x0000_s267277"/>
                </a:ext>
                <a:ext uri="{FF2B5EF4-FFF2-40B4-BE49-F238E27FC236}">
                  <a16:creationId xmlns:a16="http://schemas.microsoft.com/office/drawing/2014/main" id="{00000000-0008-0000-0500-00000D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67278" name="Button 14" hidden="1">
              <a:extLst>
                <a:ext uri="{63B3BB69-23CF-44E3-9099-C40C66FF867C}">
                  <a14:compatExt spid="_x0000_s267278"/>
                </a:ext>
                <a:ext uri="{FF2B5EF4-FFF2-40B4-BE49-F238E27FC236}">
                  <a16:creationId xmlns:a16="http://schemas.microsoft.com/office/drawing/2014/main" id="{00000000-0008-0000-0500-00000E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67279" name="Button 15" hidden="1">
              <a:extLst>
                <a:ext uri="{63B3BB69-23CF-44E3-9099-C40C66FF867C}">
                  <a14:compatExt spid="_x0000_s267279"/>
                </a:ext>
                <a:ext uri="{FF2B5EF4-FFF2-40B4-BE49-F238E27FC236}">
                  <a16:creationId xmlns:a16="http://schemas.microsoft.com/office/drawing/2014/main" id="{00000000-0008-0000-0500-00000F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67280" name="Button 16" hidden="1">
              <a:extLst>
                <a:ext uri="{63B3BB69-23CF-44E3-9099-C40C66FF867C}">
                  <a14:compatExt spid="_x0000_s267280"/>
                </a:ext>
                <a:ext uri="{FF2B5EF4-FFF2-40B4-BE49-F238E27FC236}">
                  <a16:creationId xmlns:a16="http://schemas.microsoft.com/office/drawing/2014/main" id="{00000000-0008-0000-0500-000010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67281" name="Button 17" hidden="1">
              <a:extLst>
                <a:ext uri="{63B3BB69-23CF-44E3-9099-C40C66FF867C}">
                  <a14:compatExt spid="_x0000_s267281"/>
                </a:ext>
                <a:ext uri="{FF2B5EF4-FFF2-40B4-BE49-F238E27FC236}">
                  <a16:creationId xmlns:a16="http://schemas.microsoft.com/office/drawing/2014/main" id="{00000000-0008-0000-0500-000011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67282" name="Button 18" hidden="1">
              <a:extLst>
                <a:ext uri="{63B3BB69-23CF-44E3-9099-C40C66FF867C}">
                  <a14:compatExt spid="_x0000_s267282"/>
                </a:ext>
                <a:ext uri="{FF2B5EF4-FFF2-40B4-BE49-F238E27FC236}">
                  <a16:creationId xmlns:a16="http://schemas.microsoft.com/office/drawing/2014/main" id="{00000000-0008-0000-0500-0000121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67283" name="Button 19" hidden="1">
              <a:extLst>
                <a:ext uri="{63B3BB69-23CF-44E3-9099-C40C66FF867C}">
                  <a14:compatExt spid="_x0000_s267283"/>
                </a:ext>
                <a:ext uri="{FF2B5EF4-FFF2-40B4-BE49-F238E27FC236}">
                  <a16:creationId xmlns:a16="http://schemas.microsoft.com/office/drawing/2014/main" id="{00000000-0008-0000-0500-0000131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67284" name="Button 20" hidden="1">
              <a:extLst>
                <a:ext uri="{63B3BB69-23CF-44E3-9099-C40C66FF867C}">
                  <a14:compatExt spid="_x0000_s267284"/>
                </a:ext>
                <a:ext uri="{FF2B5EF4-FFF2-40B4-BE49-F238E27FC236}">
                  <a16:creationId xmlns:a16="http://schemas.microsoft.com/office/drawing/2014/main" id="{00000000-0008-0000-0500-0000141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67285" name="Button 21" hidden="1">
              <a:extLst>
                <a:ext uri="{63B3BB69-23CF-44E3-9099-C40C66FF867C}">
                  <a14:compatExt spid="_x0000_s267285"/>
                </a:ext>
                <a:ext uri="{FF2B5EF4-FFF2-40B4-BE49-F238E27FC236}">
                  <a16:creationId xmlns:a16="http://schemas.microsoft.com/office/drawing/2014/main" id="{00000000-0008-0000-0500-0000151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67286" name="Button 22" hidden="1">
              <a:extLst>
                <a:ext uri="{63B3BB69-23CF-44E3-9099-C40C66FF867C}">
                  <a14:compatExt spid="_x0000_s267286"/>
                </a:ext>
                <a:ext uri="{FF2B5EF4-FFF2-40B4-BE49-F238E27FC236}">
                  <a16:creationId xmlns:a16="http://schemas.microsoft.com/office/drawing/2014/main" id="{00000000-0008-0000-0500-0000161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67287" name="Button 23" hidden="1">
              <a:extLst>
                <a:ext uri="{63B3BB69-23CF-44E3-9099-C40C66FF867C}">
                  <a14:compatExt spid="_x0000_s267287"/>
                </a:ext>
                <a:ext uri="{FF2B5EF4-FFF2-40B4-BE49-F238E27FC236}">
                  <a16:creationId xmlns:a16="http://schemas.microsoft.com/office/drawing/2014/main" id="{00000000-0008-0000-0500-0000171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67288" name="Button 24" hidden="1">
              <a:extLst>
                <a:ext uri="{63B3BB69-23CF-44E3-9099-C40C66FF867C}">
                  <a14:compatExt spid="_x0000_s267288"/>
                </a:ext>
                <a:ext uri="{FF2B5EF4-FFF2-40B4-BE49-F238E27FC236}">
                  <a16:creationId xmlns:a16="http://schemas.microsoft.com/office/drawing/2014/main" id="{00000000-0008-0000-0500-000018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67289" name="Button 25" hidden="1">
              <a:extLst>
                <a:ext uri="{63B3BB69-23CF-44E3-9099-C40C66FF867C}">
                  <a14:compatExt spid="_x0000_s267289"/>
                </a:ext>
                <a:ext uri="{FF2B5EF4-FFF2-40B4-BE49-F238E27FC236}">
                  <a16:creationId xmlns:a16="http://schemas.microsoft.com/office/drawing/2014/main" id="{00000000-0008-0000-0500-0000191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67290" name="Button 26" hidden="1">
              <a:extLst>
                <a:ext uri="{63B3BB69-23CF-44E3-9099-C40C66FF867C}">
                  <a14:compatExt spid="_x0000_s267290"/>
                </a:ext>
                <a:ext uri="{FF2B5EF4-FFF2-40B4-BE49-F238E27FC236}">
                  <a16:creationId xmlns:a16="http://schemas.microsoft.com/office/drawing/2014/main" id="{00000000-0008-0000-0500-00001A1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68289" name="Button 1" hidden="1">
              <a:extLst>
                <a:ext uri="{63B3BB69-23CF-44E3-9099-C40C66FF867C}">
                  <a14:compatExt spid="_x0000_s268289"/>
                </a:ext>
                <a:ext uri="{FF2B5EF4-FFF2-40B4-BE49-F238E27FC236}">
                  <a16:creationId xmlns:a16="http://schemas.microsoft.com/office/drawing/2014/main" id="{00000000-0008-0000-0600-000001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68290" name="Button 2" hidden="1">
              <a:extLst>
                <a:ext uri="{63B3BB69-23CF-44E3-9099-C40C66FF867C}">
                  <a14:compatExt spid="_x0000_s268290"/>
                </a:ext>
                <a:ext uri="{FF2B5EF4-FFF2-40B4-BE49-F238E27FC236}">
                  <a16:creationId xmlns:a16="http://schemas.microsoft.com/office/drawing/2014/main" id="{00000000-0008-0000-0600-000002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68291" name="Button 3" hidden="1">
              <a:extLst>
                <a:ext uri="{63B3BB69-23CF-44E3-9099-C40C66FF867C}">
                  <a14:compatExt spid="_x0000_s268291"/>
                </a:ext>
                <a:ext uri="{FF2B5EF4-FFF2-40B4-BE49-F238E27FC236}">
                  <a16:creationId xmlns:a16="http://schemas.microsoft.com/office/drawing/2014/main" id="{00000000-0008-0000-0600-000003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68292" name="Button 4" hidden="1">
              <a:extLst>
                <a:ext uri="{63B3BB69-23CF-44E3-9099-C40C66FF867C}">
                  <a14:compatExt spid="_x0000_s268292"/>
                </a:ext>
                <a:ext uri="{FF2B5EF4-FFF2-40B4-BE49-F238E27FC236}">
                  <a16:creationId xmlns:a16="http://schemas.microsoft.com/office/drawing/2014/main" id="{00000000-0008-0000-0600-000004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68293" name="Button 5" hidden="1">
              <a:extLst>
                <a:ext uri="{63B3BB69-23CF-44E3-9099-C40C66FF867C}">
                  <a14:compatExt spid="_x0000_s268293"/>
                </a:ext>
                <a:ext uri="{FF2B5EF4-FFF2-40B4-BE49-F238E27FC236}">
                  <a16:creationId xmlns:a16="http://schemas.microsoft.com/office/drawing/2014/main" id="{00000000-0008-0000-0600-000005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68294" name="Button 6" hidden="1">
              <a:extLst>
                <a:ext uri="{63B3BB69-23CF-44E3-9099-C40C66FF867C}">
                  <a14:compatExt spid="_x0000_s268294"/>
                </a:ext>
                <a:ext uri="{FF2B5EF4-FFF2-40B4-BE49-F238E27FC236}">
                  <a16:creationId xmlns:a16="http://schemas.microsoft.com/office/drawing/2014/main" id="{00000000-0008-0000-0600-000006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68295" name="Button 7" hidden="1">
              <a:extLst>
                <a:ext uri="{63B3BB69-23CF-44E3-9099-C40C66FF867C}">
                  <a14:compatExt spid="_x0000_s268295"/>
                </a:ext>
                <a:ext uri="{FF2B5EF4-FFF2-40B4-BE49-F238E27FC236}">
                  <a16:creationId xmlns:a16="http://schemas.microsoft.com/office/drawing/2014/main" id="{00000000-0008-0000-0600-000007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68296" name="Button 8" hidden="1">
              <a:extLst>
                <a:ext uri="{63B3BB69-23CF-44E3-9099-C40C66FF867C}">
                  <a14:compatExt spid="_x0000_s268296"/>
                </a:ext>
                <a:ext uri="{FF2B5EF4-FFF2-40B4-BE49-F238E27FC236}">
                  <a16:creationId xmlns:a16="http://schemas.microsoft.com/office/drawing/2014/main" id="{00000000-0008-0000-0600-000008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68297" name="Button 9" hidden="1">
              <a:extLst>
                <a:ext uri="{63B3BB69-23CF-44E3-9099-C40C66FF867C}">
                  <a14:compatExt spid="_x0000_s268297"/>
                </a:ext>
                <a:ext uri="{FF2B5EF4-FFF2-40B4-BE49-F238E27FC236}">
                  <a16:creationId xmlns:a16="http://schemas.microsoft.com/office/drawing/2014/main" id="{00000000-0008-0000-0600-000009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68298" name="Button 10" hidden="1">
              <a:extLst>
                <a:ext uri="{63B3BB69-23CF-44E3-9099-C40C66FF867C}">
                  <a14:compatExt spid="_x0000_s268298"/>
                </a:ext>
                <a:ext uri="{FF2B5EF4-FFF2-40B4-BE49-F238E27FC236}">
                  <a16:creationId xmlns:a16="http://schemas.microsoft.com/office/drawing/2014/main" id="{00000000-0008-0000-0600-00000A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68299" name="Button 11" hidden="1">
              <a:extLst>
                <a:ext uri="{63B3BB69-23CF-44E3-9099-C40C66FF867C}">
                  <a14:compatExt spid="_x0000_s268299"/>
                </a:ext>
                <a:ext uri="{FF2B5EF4-FFF2-40B4-BE49-F238E27FC236}">
                  <a16:creationId xmlns:a16="http://schemas.microsoft.com/office/drawing/2014/main" id="{00000000-0008-0000-0600-00000B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68300" name="Button 12" hidden="1">
              <a:extLst>
                <a:ext uri="{63B3BB69-23CF-44E3-9099-C40C66FF867C}">
                  <a14:compatExt spid="_x0000_s268300"/>
                </a:ext>
                <a:ext uri="{FF2B5EF4-FFF2-40B4-BE49-F238E27FC236}">
                  <a16:creationId xmlns:a16="http://schemas.microsoft.com/office/drawing/2014/main" id="{00000000-0008-0000-0600-00000C1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68301" name="Button 13" hidden="1">
              <a:extLst>
                <a:ext uri="{63B3BB69-23CF-44E3-9099-C40C66FF867C}">
                  <a14:compatExt spid="_x0000_s268301"/>
                </a:ext>
                <a:ext uri="{FF2B5EF4-FFF2-40B4-BE49-F238E27FC236}">
                  <a16:creationId xmlns:a16="http://schemas.microsoft.com/office/drawing/2014/main" id="{00000000-0008-0000-0600-00000D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68302" name="Button 14" hidden="1">
              <a:extLst>
                <a:ext uri="{63B3BB69-23CF-44E3-9099-C40C66FF867C}">
                  <a14:compatExt spid="_x0000_s268302"/>
                </a:ext>
                <a:ext uri="{FF2B5EF4-FFF2-40B4-BE49-F238E27FC236}">
                  <a16:creationId xmlns:a16="http://schemas.microsoft.com/office/drawing/2014/main" id="{00000000-0008-0000-0600-00000E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68303" name="Button 15" hidden="1">
              <a:extLst>
                <a:ext uri="{63B3BB69-23CF-44E3-9099-C40C66FF867C}">
                  <a14:compatExt spid="_x0000_s268303"/>
                </a:ext>
                <a:ext uri="{FF2B5EF4-FFF2-40B4-BE49-F238E27FC236}">
                  <a16:creationId xmlns:a16="http://schemas.microsoft.com/office/drawing/2014/main" id="{00000000-0008-0000-0600-00000F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68304" name="Button 16" hidden="1">
              <a:extLst>
                <a:ext uri="{63B3BB69-23CF-44E3-9099-C40C66FF867C}">
                  <a14:compatExt spid="_x0000_s268304"/>
                </a:ext>
                <a:ext uri="{FF2B5EF4-FFF2-40B4-BE49-F238E27FC236}">
                  <a16:creationId xmlns:a16="http://schemas.microsoft.com/office/drawing/2014/main" id="{00000000-0008-0000-0600-000010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68305" name="Button 17" hidden="1">
              <a:extLst>
                <a:ext uri="{63B3BB69-23CF-44E3-9099-C40C66FF867C}">
                  <a14:compatExt spid="_x0000_s268305"/>
                </a:ext>
                <a:ext uri="{FF2B5EF4-FFF2-40B4-BE49-F238E27FC236}">
                  <a16:creationId xmlns:a16="http://schemas.microsoft.com/office/drawing/2014/main" id="{00000000-0008-0000-0600-000011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68306" name="Button 18" hidden="1">
              <a:extLst>
                <a:ext uri="{63B3BB69-23CF-44E3-9099-C40C66FF867C}">
                  <a14:compatExt spid="_x0000_s268306"/>
                </a:ext>
                <a:ext uri="{FF2B5EF4-FFF2-40B4-BE49-F238E27FC236}">
                  <a16:creationId xmlns:a16="http://schemas.microsoft.com/office/drawing/2014/main" id="{00000000-0008-0000-0600-0000121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68307" name="Button 19" hidden="1">
              <a:extLst>
                <a:ext uri="{63B3BB69-23CF-44E3-9099-C40C66FF867C}">
                  <a14:compatExt spid="_x0000_s268307"/>
                </a:ext>
                <a:ext uri="{FF2B5EF4-FFF2-40B4-BE49-F238E27FC236}">
                  <a16:creationId xmlns:a16="http://schemas.microsoft.com/office/drawing/2014/main" id="{00000000-0008-0000-0600-0000131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68308" name="Button 20" hidden="1">
              <a:extLst>
                <a:ext uri="{63B3BB69-23CF-44E3-9099-C40C66FF867C}">
                  <a14:compatExt spid="_x0000_s268308"/>
                </a:ext>
                <a:ext uri="{FF2B5EF4-FFF2-40B4-BE49-F238E27FC236}">
                  <a16:creationId xmlns:a16="http://schemas.microsoft.com/office/drawing/2014/main" id="{00000000-0008-0000-0600-0000141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68309" name="Button 21" hidden="1">
              <a:extLst>
                <a:ext uri="{63B3BB69-23CF-44E3-9099-C40C66FF867C}">
                  <a14:compatExt spid="_x0000_s268309"/>
                </a:ext>
                <a:ext uri="{FF2B5EF4-FFF2-40B4-BE49-F238E27FC236}">
                  <a16:creationId xmlns:a16="http://schemas.microsoft.com/office/drawing/2014/main" id="{00000000-0008-0000-0600-0000151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68310" name="Button 22" hidden="1">
              <a:extLst>
                <a:ext uri="{63B3BB69-23CF-44E3-9099-C40C66FF867C}">
                  <a14:compatExt spid="_x0000_s268310"/>
                </a:ext>
                <a:ext uri="{FF2B5EF4-FFF2-40B4-BE49-F238E27FC236}">
                  <a16:creationId xmlns:a16="http://schemas.microsoft.com/office/drawing/2014/main" id="{00000000-0008-0000-0600-0000161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68311" name="Button 23" hidden="1">
              <a:extLst>
                <a:ext uri="{63B3BB69-23CF-44E3-9099-C40C66FF867C}">
                  <a14:compatExt spid="_x0000_s268311"/>
                </a:ext>
                <a:ext uri="{FF2B5EF4-FFF2-40B4-BE49-F238E27FC236}">
                  <a16:creationId xmlns:a16="http://schemas.microsoft.com/office/drawing/2014/main" id="{00000000-0008-0000-0600-0000171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68312" name="Button 24" hidden="1">
              <a:extLst>
                <a:ext uri="{63B3BB69-23CF-44E3-9099-C40C66FF867C}">
                  <a14:compatExt spid="_x0000_s268312"/>
                </a:ext>
                <a:ext uri="{FF2B5EF4-FFF2-40B4-BE49-F238E27FC236}">
                  <a16:creationId xmlns:a16="http://schemas.microsoft.com/office/drawing/2014/main" id="{00000000-0008-0000-0600-000018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68313" name="Button 25" hidden="1">
              <a:extLst>
                <a:ext uri="{63B3BB69-23CF-44E3-9099-C40C66FF867C}">
                  <a14:compatExt spid="_x0000_s268313"/>
                </a:ext>
                <a:ext uri="{FF2B5EF4-FFF2-40B4-BE49-F238E27FC236}">
                  <a16:creationId xmlns:a16="http://schemas.microsoft.com/office/drawing/2014/main" id="{00000000-0008-0000-0600-0000191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68314" name="Button 26" hidden="1">
              <a:extLst>
                <a:ext uri="{63B3BB69-23CF-44E3-9099-C40C66FF867C}">
                  <a14:compatExt spid="_x0000_s268314"/>
                </a:ext>
                <a:ext uri="{FF2B5EF4-FFF2-40B4-BE49-F238E27FC236}">
                  <a16:creationId xmlns:a16="http://schemas.microsoft.com/office/drawing/2014/main" id="{00000000-0008-0000-0600-00001A1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69313" name="Button 1" hidden="1">
              <a:extLst>
                <a:ext uri="{63B3BB69-23CF-44E3-9099-C40C66FF867C}">
                  <a14:compatExt spid="_x0000_s269313"/>
                </a:ext>
                <a:ext uri="{FF2B5EF4-FFF2-40B4-BE49-F238E27FC236}">
                  <a16:creationId xmlns:a16="http://schemas.microsoft.com/office/drawing/2014/main" id="{00000000-0008-0000-0700-000001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69314" name="Button 2" hidden="1">
              <a:extLst>
                <a:ext uri="{63B3BB69-23CF-44E3-9099-C40C66FF867C}">
                  <a14:compatExt spid="_x0000_s269314"/>
                </a:ext>
                <a:ext uri="{FF2B5EF4-FFF2-40B4-BE49-F238E27FC236}">
                  <a16:creationId xmlns:a16="http://schemas.microsoft.com/office/drawing/2014/main" id="{00000000-0008-0000-0700-000002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69315" name="Button 3" hidden="1">
              <a:extLst>
                <a:ext uri="{63B3BB69-23CF-44E3-9099-C40C66FF867C}">
                  <a14:compatExt spid="_x0000_s269315"/>
                </a:ext>
                <a:ext uri="{FF2B5EF4-FFF2-40B4-BE49-F238E27FC236}">
                  <a16:creationId xmlns:a16="http://schemas.microsoft.com/office/drawing/2014/main" id="{00000000-0008-0000-0700-000003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69316" name="Button 4" hidden="1">
              <a:extLst>
                <a:ext uri="{63B3BB69-23CF-44E3-9099-C40C66FF867C}">
                  <a14:compatExt spid="_x0000_s269316"/>
                </a:ext>
                <a:ext uri="{FF2B5EF4-FFF2-40B4-BE49-F238E27FC236}">
                  <a16:creationId xmlns:a16="http://schemas.microsoft.com/office/drawing/2014/main" id="{00000000-0008-0000-0700-000004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69317" name="Button 5" hidden="1">
              <a:extLst>
                <a:ext uri="{63B3BB69-23CF-44E3-9099-C40C66FF867C}">
                  <a14:compatExt spid="_x0000_s269317"/>
                </a:ext>
                <a:ext uri="{FF2B5EF4-FFF2-40B4-BE49-F238E27FC236}">
                  <a16:creationId xmlns:a16="http://schemas.microsoft.com/office/drawing/2014/main" id="{00000000-0008-0000-0700-000005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69318" name="Button 6" hidden="1">
              <a:extLst>
                <a:ext uri="{63B3BB69-23CF-44E3-9099-C40C66FF867C}">
                  <a14:compatExt spid="_x0000_s269318"/>
                </a:ext>
                <a:ext uri="{FF2B5EF4-FFF2-40B4-BE49-F238E27FC236}">
                  <a16:creationId xmlns:a16="http://schemas.microsoft.com/office/drawing/2014/main" id="{00000000-0008-0000-0700-000006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69319" name="Button 7" hidden="1">
              <a:extLst>
                <a:ext uri="{63B3BB69-23CF-44E3-9099-C40C66FF867C}">
                  <a14:compatExt spid="_x0000_s269319"/>
                </a:ext>
                <a:ext uri="{FF2B5EF4-FFF2-40B4-BE49-F238E27FC236}">
                  <a16:creationId xmlns:a16="http://schemas.microsoft.com/office/drawing/2014/main" id="{00000000-0008-0000-0700-000007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69320" name="Button 8" hidden="1">
              <a:extLst>
                <a:ext uri="{63B3BB69-23CF-44E3-9099-C40C66FF867C}">
                  <a14:compatExt spid="_x0000_s269320"/>
                </a:ext>
                <a:ext uri="{FF2B5EF4-FFF2-40B4-BE49-F238E27FC236}">
                  <a16:creationId xmlns:a16="http://schemas.microsoft.com/office/drawing/2014/main" id="{00000000-0008-0000-0700-000008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69321" name="Button 9" hidden="1">
              <a:extLst>
                <a:ext uri="{63B3BB69-23CF-44E3-9099-C40C66FF867C}">
                  <a14:compatExt spid="_x0000_s269321"/>
                </a:ext>
                <a:ext uri="{FF2B5EF4-FFF2-40B4-BE49-F238E27FC236}">
                  <a16:creationId xmlns:a16="http://schemas.microsoft.com/office/drawing/2014/main" id="{00000000-0008-0000-0700-000009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69322" name="Button 10" hidden="1">
              <a:extLst>
                <a:ext uri="{63B3BB69-23CF-44E3-9099-C40C66FF867C}">
                  <a14:compatExt spid="_x0000_s269322"/>
                </a:ext>
                <a:ext uri="{FF2B5EF4-FFF2-40B4-BE49-F238E27FC236}">
                  <a16:creationId xmlns:a16="http://schemas.microsoft.com/office/drawing/2014/main" id="{00000000-0008-0000-0700-00000A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69323" name="Button 11" hidden="1">
              <a:extLst>
                <a:ext uri="{63B3BB69-23CF-44E3-9099-C40C66FF867C}">
                  <a14:compatExt spid="_x0000_s269323"/>
                </a:ext>
                <a:ext uri="{FF2B5EF4-FFF2-40B4-BE49-F238E27FC236}">
                  <a16:creationId xmlns:a16="http://schemas.microsoft.com/office/drawing/2014/main" id="{00000000-0008-0000-0700-00000B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69324" name="Button 12" hidden="1">
              <a:extLst>
                <a:ext uri="{63B3BB69-23CF-44E3-9099-C40C66FF867C}">
                  <a14:compatExt spid="_x0000_s269324"/>
                </a:ext>
                <a:ext uri="{FF2B5EF4-FFF2-40B4-BE49-F238E27FC236}">
                  <a16:creationId xmlns:a16="http://schemas.microsoft.com/office/drawing/2014/main" id="{00000000-0008-0000-0700-00000C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69325" name="Button 13" hidden="1">
              <a:extLst>
                <a:ext uri="{63B3BB69-23CF-44E3-9099-C40C66FF867C}">
                  <a14:compatExt spid="_x0000_s269325"/>
                </a:ext>
                <a:ext uri="{FF2B5EF4-FFF2-40B4-BE49-F238E27FC236}">
                  <a16:creationId xmlns:a16="http://schemas.microsoft.com/office/drawing/2014/main" id="{00000000-0008-0000-0700-00000D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69326" name="Button 14" hidden="1">
              <a:extLst>
                <a:ext uri="{63B3BB69-23CF-44E3-9099-C40C66FF867C}">
                  <a14:compatExt spid="_x0000_s269326"/>
                </a:ext>
                <a:ext uri="{FF2B5EF4-FFF2-40B4-BE49-F238E27FC236}">
                  <a16:creationId xmlns:a16="http://schemas.microsoft.com/office/drawing/2014/main" id="{00000000-0008-0000-0700-00000E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69327" name="Button 15" hidden="1">
              <a:extLst>
                <a:ext uri="{63B3BB69-23CF-44E3-9099-C40C66FF867C}">
                  <a14:compatExt spid="_x0000_s269327"/>
                </a:ext>
                <a:ext uri="{FF2B5EF4-FFF2-40B4-BE49-F238E27FC236}">
                  <a16:creationId xmlns:a16="http://schemas.microsoft.com/office/drawing/2014/main" id="{00000000-0008-0000-0700-00000F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69328" name="Button 16" hidden="1">
              <a:extLst>
                <a:ext uri="{63B3BB69-23CF-44E3-9099-C40C66FF867C}">
                  <a14:compatExt spid="_x0000_s269328"/>
                </a:ext>
                <a:ext uri="{FF2B5EF4-FFF2-40B4-BE49-F238E27FC236}">
                  <a16:creationId xmlns:a16="http://schemas.microsoft.com/office/drawing/2014/main" id="{00000000-0008-0000-0700-000010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69329" name="Button 17" hidden="1">
              <a:extLst>
                <a:ext uri="{63B3BB69-23CF-44E3-9099-C40C66FF867C}">
                  <a14:compatExt spid="_x0000_s269329"/>
                </a:ext>
                <a:ext uri="{FF2B5EF4-FFF2-40B4-BE49-F238E27FC236}">
                  <a16:creationId xmlns:a16="http://schemas.microsoft.com/office/drawing/2014/main" id="{00000000-0008-0000-0700-000011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69330" name="Button 18" hidden="1">
              <a:extLst>
                <a:ext uri="{63B3BB69-23CF-44E3-9099-C40C66FF867C}">
                  <a14:compatExt spid="_x0000_s269330"/>
                </a:ext>
                <a:ext uri="{FF2B5EF4-FFF2-40B4-BE49-F238E27FC236}">
                  <a16:creationId xmlns:a16="http://schemas.microsoft.com/office/drawing/2014/main" id="{00000000-0008-0000-0700-000012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69331" name="Button 19" hidden="1">
              <a:extLst>
                <a:ext uri="{63B3BB69-23CF-44E3-9099-C40C66FF867C}">
                  <a14:compatExt spid="_x0000_s269331"/>
                </a:ext>
                <a:ext uri="{FF2B5EF4-FFF2-40B4-BE49-F238E27FC236}">
                  <a16:creationId xmlns:a16="http://schemas.microsoft.com/office/drawing/2014/main" id="{00000000-0008-0000-0700-000013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69332" name="Button 20" hidden="1">
              <a:extLst>
                <a:ext uri="{63B3BB69-23CF-44E3-9099-C40C66FF867C}">
                  <a14:compatExt spid="_x0000_s269332"/>
                </a:ext>
                <a:ext uri="{FF2B5EF4-FFF2-40B4-BE49-F238E27FC236}">
                  <a16:creationId xmlns:a16="http://schemas.microsoft.com/office/drawing/2014/main" id="{00000000-0008-0000-0700-000014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69333" name="Button 21" hidden="1">
              <a:extLst>
                <a:ext uri="{63B3BB69-23CF-44E3-9099-C40C66FF867C}">
                  <a14:compatExt spid="_x0000_s269333"/>
                </a:ext>
                <a:ext uri="{FF2B5EF4-FFF2-40B4-BE49-F238E27FC236}">
                  <a16:creationId xmlns:a16="http://schemas.microsoft.com/office/drawing/2014/main" id="{00000000-0008-0000-0700-000015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69334" name="Button 22" hidden="1">
              <a:extLst>
                <a:ext uri="{63B3BB69-23CF-44E3-9099-C40C66FF867C}">
                  <a14:compatExt spid="_x0000_s269334"/>
                </a:ext>
                <a:ext uri="{FF2B5EF4-FFF2-40B4-BE49-F238E27FC236}">
                  <a16:creationId xmlns:a16="http://schemas.microsoft.com/office/drawing/2014/main" id="{00000000-0008-0000-0700-000016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69335" name="Button 23" hidden="1">
              <a:extLst>
                <a:ext uri="{63B3BB69-23CF-44E3-9099-C40C66FF867C}">
                  <a14:compatExt spid="_x0000_s269335"/>
                </a:ext>
                <a:ext uri="{FF2B5EF4-FFF2-40B4-BE49-F238E27FC236}">
                  <a16:creationId xmlns:a16="http://schemas.microsoft.com/office/drawing/2014/main" id="{00000000-0008-0000-0700-000017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69336" name="Button 24" hidden="1">
              <a:extLst>
                <a:ext uri="{63B3BB69-23CF-44E3-9099-C40C66FF867C}">
                  <a14:compatExt spid="_x0000_s269336"/>
                </a:ext>
                <a:ext uri="{FF2B5EF4-FFF2-40B4-BE49-F238E27FC236}">
                  <a16:creationId xmlns:a16="http://schemas.microsoft.com/office/drawing/2014/main" id="{00000000-0008-0000-0700-000018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69337" name="Button 25" hidden="1">
              <a:extLst>
                <a:ext uri="{63B3BB69-23CF-44E3-9099-C40C66FF867C}">
                  <a14:compatExt spid="_x0000_s269337"/>
                </a:ext>
                <a:ext uri="{FF2B5EF4-FFF2-40B4-BE49-F238E27FC236}">
                  <a16:creationId xmlns:a16="http://schemas.microsoft.com/office/drawing/2014/main" id="{00000000-0008-0000-0700-000019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69338" name="Button 26" hidden="1">
              <a:extLst>
                <a:ext uri="{63B3BB69-23CF-44E3-9099-C40C66FF867C}">
                  <a14:compatExt spid="_x0000_s269338"/>
                </a:ext>
                <a:ext uri="{FF2B5EF4-FFF2-40B4-BE49-F238E27FC236}">
                  <a16:creationId xmlns:a16="http://schemas.microsoft.com/office/drawing/2014/main" id="{00000000-0008-0000-0700-00001A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92865" name="Button 1" hidden="1">
              <a:extLst>
                <a:ext uri="{63B3BB69-23CF-44E3-9099-C40C66FF867C}">
                  <a14:compatExt spid="_x0000_s292865"/>
                </a:ext>
                <a:ext uri="{FF2B5EF4-FFF2-40B4-BE49-F238E27FC236}">
                  <a16:creationId xmlns:a16="http://schemas.microsoft.com/office/drawing/2014/main" id="{00000000-0008-0000-0800-000001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92866" name="Button 2" hidden="1">
              <a:extLst>
                <a:ext uri="{63B3BB69-23CF-44E3-9099-C40C66FF867C}">
                  <a14:compatExt spid="_x0000_s292866"/>
                </a:ext>
                <a:ext uri="{FF2B5EF4-FFF2-40B4-BE49-F238E27FC236}">
                  <a16:creationId xmlns:a16="http://schemas.microsoft.com/office/drawing/2014/main" id="{00000000-0008-0000-0800-000002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92867" name="Button 3" hidden="1">
              <a:extLst>
                <a:ext uri="{63B3BB69-23CF-44E3-9099-C40C66FF867C}">
                  <a14:compatExt spid="_x0000_s292867"/>
                </a:ext>
                <a:ext uri="{FF2B5EF4-FFF2-40B4-BE49-F238E27FC236}">
                  <a16:creationId xmlns:a16="http://schemas.microsoft.com/office/drawing/2014/main" id="{00000000-0008-0000-0800-000003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92868" name="Button 4" hidden="1">
              <a:extLst>
                <a:ext uri="{63B3BB69-23CF-44E3-9099-C40C66FF867C}">
                  <a14:compatExt spid="_x0000_s292868"/>
                </a:ext>
                <a:ext uri="{FF2B5EF4-FFF2-40B4-BE49-F238E27FC236}">
                  <a16:creationId xmlns:a16="http://schemas.microsoft.com/office/drawing/2014/main" id="{00000000-0008-0000-0800-000004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92869" name="Button 5" hidden="1">
              <a:extLst>
                <a:ext uri="{63B3BB69-23CF-44E3-9099-C40C66FF867C}">
                  <a14:compatExt spid="_x0000_s292869"/>
                </a:ext>
                <a:ext uri="{FF2B5EF4-FFF2-40B4-BE49-F238E27FC236}">
                  <a16:creationId xmlns:a16="http://schemas.microsoft.com/office/drawing/2014/main" id="{00000000-0008-0000-0800-000005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92870" name="Button 6" hidden="1">
              <a:extLst>
                <a:ext uri="{63B3BB69-23CF-44E3-9099-C40C66FF867C}">
                  <a14:compatExt spid="_x0000_s292870"/>
                </a:ext>
                <a:ext uri="{FF2B5EF4-FFF2-40B4-BE49-F238E27FC236}">
                  <a16:creationId xmlns:a16="http://schemas.microsoft.com/office/drawing/2014/main" id="{00000000-0008-0000-0800-000006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92871" name="Button 7" hidden="1">
              <a:extLst>
                <a:ext uri="{63B3BB69-23CF-44E3-9099-C40C66FF867C}">
                  <a14:compatExt spid="_x0000_s292871"/>
                </a:ext>
                <a:ext uri="{FF2B5EF4-FFF2-40B4-BE49-F238E27FC236}">
                  <a16:creationId xmlns:a16="http://schemas.microsoft.com/office/drawing/2014/main" id="{00000000-0008-0000-0800-000007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92872" name="Button 8" hidden="1">
              <a:extLst>
                <a:ext uri="{63B3BB69-23CF-44E3-9099-C40C66FF867C}">
                  <a14:compatExt spid="_x0000_s292872"/>
                </a:ext>
                <a:ext uri="{FF2B5EF4-FFF2-40B4-BE49-F238E27FC236}">
                  <a16:creationId xmlns:a16="http://schemas.microsoft.com/office/drawing/2014/main" id="{00000000-0008-0000-0800-000008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92873" name="Button 9" hidden="1">
              <a:extLst>
                <a:ext uri="{63B3BB69-23CF-44E3-9099-C40C66FF867C}">
                  <a14:compatExt spid="_x0000_s292873"/>
                </a:ext>
                <a:ext uri="{FF2B5EF4-FFF2-40B4-BE49-F238E27FC236}">
                  <a16:creationId xmlns:a16="http://schemas.microsoft.com/office/drawing/2014/main" id="{00000000-0008-0000-0800-000009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92874" name="Button 10" hidden="1">
              <a:extLst>
                <a:ext uri="{63B3BB69-23CF-44E3-9099-C40C66FF867C}">
                  <a14:compatExt spid="_x0000_s292874"/>
                </a:ext>
                <a:ext uri="{FF2B5EF4-FFF2-40B4-BE49-F238E27FC236}">
                  <a16:creationId xmlns:a16="http://schemas.microsoft.com/office/drawing/2014/main" id="{00000000-0008-0000-0800-00000A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92875" name="Button 11" hidden="1">
              <a:extLst>
                <a:ext uri="{63B3BB69-23CF-44E3-9099-C40C66FF867C}">
                  <a14:compatExt spid="_x0000_s292875"/>
                </a:ext>
                <a:ext uri="{FF2B5EF4-FFF2-40B4-BE49-F238E27FC236}">
                  <a16:creationId xmlns:a16="http://schemas.microsoft.com/office/drawing/2014/main" id="{00000000-0008-0000-0800-00000B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92876" name="Button 12" hidden="1">
              <a:extLst>
                <a:ext uri="{63B3BB69-23CF-44E3-9099-C40C66FF867C}">
                  <a14:compatExt spid="_x0000_s292876"/>
                </a:ext>
                <a:ext uri="{FF2B5EF4-FFF2-40B4-BE49-F238E27FC236}">
                  <a16:creationId xmlns:a16="http://schemas.microsoft.com/office/drawing/2014/main" id="{00000000-0008-0000-0800-00000C7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92877" name="Button 13" hidden="1">
              <a:extLst>
                <a:ext uri="{63B3BB69-23CF-44E3-9099-C40C66FF867C}">
                  <a14:compatExt spid="_x0000_s292877"/>
                </a:ext>
                <a:ext uri="{FF2B5EF4-FFF2-40B4-BE49-F238E27FC236}">
                  <a16:creationId xmlns:a16="http://schemas.microsoft.com/office/drawing/2014/main" id="{00000000-0008-0000-0800-00000D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92878" name="Button 14" hidden="1">
              <a:extLst>
                <a:ext uri="{63B3BB69-23CF-44E3-9099-C40C66FF867C}">
                  <a14:compatExt spid="_x0000_s292878"/>
                </a:ext>
                <a:ext uri="{FF2B5EF4-FFF2-40B4-BE49-F238E27FC236}">
                  <a16:creationId xmlns:a16="http://schemas.microsoft.com/office/drawing/2014/main" id="{00000000-0008-0000-0800-00000E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92879" name="Button 15" hidden="1">
              <a:extLst>
                <a:ext uri="{63B3BB69-23CF-44E3-9099-C40C66FF867C}">
                  <a14:compatExt spid="_x0000_s292879"/>
                </a:ext>
                <a:ext uri="{FF2B5EF4-FFF2-40B4-BE49-F238E27FC236}">
                  <a16:creationId xmlns:a16="http://schemas.microsoft.com/office/drawing/2014/main" id="{00000000-0008-0000-0800-00000F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92880" name="Button 16" hidden="1">
              <a:extLst>
                <a:ext uri="{63B3BB69-23CF-44E3-9099-C40C66FF867C}">
                  <a14:compatExt spid="_x0000_s292880"/>
                </a:ext>
                <a:ext uri="{FF2B5EF4-FFF2-40B4-BE49-F238E27FC236}">
                  <a16:creationId xmlns:a16="http://schemas.microsoft.com/office/drawing/2014/main" id="{00000000-0008-0000-0800-000010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92881" name="Button 17" hidden="1">
              <a:extLst>
                <a:ext uri="{63B3BB69-23CF-44E3-9099-C40C66FF867C}">
                  <a14:compatExt spid="_x0000_s292881"/>
                </a:ext>
                <a:ext uri="{FF2B5EF4-FFF2-40B4-BE49-F238E27FC236}">
                  <a16:creationId xmlns:a16="http://schemas.microsoft.com/office/drawing/2014/main" id="{00000000-0008-0000-0800-000011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92882" name="Button 18" hidden="1">
              <a:extLst>
                <a:ext uri="{63B3BB69-23CF-44E3-9099-C40C66FF867C}">
                  <a14:compatExt spid="_x0000_s292882"/>
                </a:ext>
                <a:ext uri="{FF2B5EF4-FFF2-40B4-BE49-F238E27FC236}">
                  <a16:creationId xmlns:a16="http://schemas.microsoft.com/office/drawing/2014/main" id="{00000000-0008-0000-0800-0000127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92883" name="Button 19" hidden="1">
              <a:extLst>
                <a:ext uri="{63B3BB69-23CF-44E3-9099-C40C66FF867C}">
                  <a14:compatExt spid="_x0000_s292883"/>
                </a:ext>
                <a:ext uri="{FF2B5EF4-FFF2-40B4-BE49-F238E27FC236}">
                  <a16:creationId xmlns:a16="http://schemas.microsoft.com/office/drawing/2014/main" id="{00000000-0008-0000-0800-0000137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92884" name="Button 20" hidden="1">
              <a:extLst>
                <a:ext uri="{63B3BB69-23CF-44E3-9099-C40C66FF867C}">
                  <a14:compatExt spid="_x0000_s292884"/>
                </a:ext>
                <a:ext uri="{FF2B5EF4-FFF2-40B4-BE49-F238E27FC236}">
                  <a16:creationId xmlns:a16="http://schemas.microsoft.com/office/drawing/2014/main" id="{00000000-0008-0000-0800-0000147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92885" name="Button 21" hidden="1">
              <a:extLst>
                <a:ext uri="{63B3BB69-23CF-44E3-9099-C40C66FF867C}">
                  <a14:compatExt spid="_x0000_s292885"/>
                </a:ext>
                <a:ext uri="{FF2B5EF4-FFF2-40B4-BE49-F238E27FC236}">
                  <a16:creationId xmlns:a16="http://schemas.microsoft.com/office/drawing/2014/main" id="{00000000-0008-0000-0800-0000157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92886" name="Button 22" hidden="1">
              <a:extLst>
                <a:ext uri="{63B3BB69-23CF-44E3-9099-C40C66FF867C}">
                  <a14:compatExt spid="_x0000_s292886"/>
                </a:ext>
                <a:ext uri="{FF2B5EF4-FFF2-40B4-BE49-F238E27FC236}">
                  <a16:creationId xmlns:a16="http://schemas.microsoft.com/office/drawing/2014/main" id="{00000000-0008-0000-0800-0000167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92887" name="Button 23" hidden="1">
              <a:extLst>
                <a:ext uri="{63B3BB69-23CF-44E3-9099-C40C66FF867C}">
                  <a14:compatExt spid="_x0000_s292887"/>
                </a:ext>
                <a:ext uri="{FF2B5EF4-FFF2-40B4-BE49-F238E27FC236}">
                  <a16:creationId xmlns:a16="http://schemas.microsoft.com/office/drawing/2014/main" id="{00000000-0008-0000-0800-0000177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92888" name="Button 24" hidden="1">
              <a:extLst>
                <a:ext uri="{63B3BB69-23CF-44E3-9099-C40C66FF867C}">
                  <a14:compatExt spid="_x0000_s292888"/>
                </a:ext>
                <a:ext uri="{FF2B5EF4-FFF2-40B4-BE49-F238E27FC236}">
                  <a16:creationId xmlns:a16="http://schemas.microsoft.com/office/drawing/2014/main" id="{00000000-0008-0000-0800-000018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92889" name="Button 25" hidden="1">
              <a:extLst>
                <a:ext uri="{63B3BB69-23CF-44E3-9099-C40C66FF867C}">
                  <a14:compatExt spid="_x0000_s292889"/>
                </a:ext>
                <a:ext uri="{FF2B5EF4-FFF2-40B4-BE49-F238E27FC236}">
                  <a16:creationId xmlns:a16="http://schemas.microsoft.com/office/drawing/2014/main" id="{00000000-0008-0000-0800-0000197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92890" name="Button 26" hidden="1">
              <a:extLst>
                <a:ext uri="{63B3BB69-23CF-44E3-9099-C40C66FF867C}">
                  <a14:compatExt spid="_x0000_s292890"/>
                </a:ext>
                <a:ext uri="{FF2B5EF4-FFF2-40B4-BE49-F238E27FC236}">
                  <a16:creationId xmlns:a16="http://schemas.microsoft.com/office/drawing/2014/main" id="{00000000-0008-0000-0800-00001A7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93889" name="Button 1" hidden="1">
              <a:extLst>
                <a:ext uri="{63B3BB69-23CF-44E3-9099-C40C66FF867C}">
                  <a14:compatExt spid="_x0000_s293889"/>
                </a:ext>
                <a:ext uri="{FF2B5EF4-FFF2-40B4-BE49-F238E27FC236}">
                  <a16:creationId xmlns:a16="http://schemas.microsoft.com/office/drawing/2014/main" id="{00000000-0008-0000-0900-000001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93890" name="Button 2" hidden="1">
              <a:extLst>
                <a:ext uri="{63B3BB69-23CF-44E3-9099-C40C66FF867C}">
                  <a14:compatExt spid="_x0000_s293890"/>
                </a:ext>
                <a:ext uri="{FF2B5EF4-FFF2-40B4-BE49-F238E27FC236}">
                  <a16:creationId xmlns:a16="http://schemas.microsoft.com/office/drawing/2014/main" id="{00000000-0008-0000-0900-000002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93891" name="Button 3" hidden="1">
              <a:extLst>
                <a:ext uri="{63B3BB69-23CF-44E3-9099-C40C66FF867C}">
                  <a14:compatExt spid="_x0000_s293891"/>
                </a:ext>
                <a:ext uri="{FF2B5EF4-FFF2-40B4-BE49-F238E27FC236}">
                  <a16:creationId xmlns:a16="http://schemas.microsoft.com/office/drawing/2014/main" id="{00000000-0008-0000-0900-000003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93892" name="Button 4" hidden="1">
              <a:extLst>
                <a:ext uri="{63B3BB69-23CF-44E3-9099-C40C66FF867C}">
                  <a14:compatExt spid="_x0000_s293892"/>
                </a:ext>
                <a:ext uri="{FF2B5EF4-FFF2-40B4-BE49-F238E27FC236}">
                  <a16:creationId xmlns:a16="http://schemas.microsoft.com/office/drawing/2014/main" id="{00000000-0008-0000-0900-000004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93893" name="Button 5" hidden="1">
              <a:extLst>
                <a:ext uri="{63B3BB69-23CF-44E3-9099-C40C66FF867C}">
                  <a14:compatExt spid="_x0000_s293893"/>
                </a:ext>
                <a:ext uri="{FF2B5EF4-FFF2-40B4-BE49-F238E27FC236}">
                  <a16:creationId xmlns:a16="http://schemas.microsoft.com/office/drawing/2014/main" id="{00000000-0008-0000-0900-000005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93894" name="Button 6" hidden="1">
              <a:extLst>
                <a:ext uri="{63B3BB69-23CF-44E3-9099-C40C66FF867C}">
                  <a14:compatExt spid="_x0000_s293894"/>
                </a:ext>
                <a:ext uri="{FF2B5EF4-FFF2-40B4-BE49-F238E27FC236}">
                  <a16:creationId xmlns:a16="http://schemas.microsoft.com/office/drawing/2014/main" id="{00000000-0008-0000-0900-000006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93895" name="Button 7" hidden="1">
              <a:extLst>
                <a:ext uri="{63B3BB69-23CF-44E3-9099-C40C66FF867C}">
                  <a14:compatExt spid="_x0000_s293895"/>
                </a:ext>
                <a:ext uri="{FF2B5EF4-FFF2-40B4-BE49-F238E27FC236}">
                  <a16:creationId xmlns:a16="http://schemas.microsoft.com/office/drawing/2014/main" id="{00000000-0008-0000-0900-000007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93896" name="Button 8" hidden="1">
              <a:extLst>
                <a:ext uri="{63B3BB69-23CF-44E3-9099-C40C66FF867C}">
                  <a14:compatExt spid="_x0000_s293896"/>
                </a:ext>
                <a:ext uri="{FF2B5EF4-FFF2-40B4-BE49-F238E27FC236}">
                  <a16:creationId xmlns:a16="http://schemas.microsoft.com/office/drawing/2014/main" id="{00000000-0008-0000-0900-000008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93897" name="Button 9" hidden="1">
              <a:extLst>
                <a:ext uri="{63B3BB69-23CF-44E3-9099-C40C66FF867C}">
                  <a14:compatExt spid="_x0000_s293897"/>
                </a:ext>
                <a:ext uri="{FF2B5EF4-FFF2-40B4-BE49-F238E27FC236}">
                  <a16:creationId xmlns:a16="http://schemas.microsoft.com/office/drawing/2014/main" id="{00000000-0008-0000-0900-000009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93898" name="Button 10" hidden="1">
              <a:extLst>
                <a:ext uri="{63B3BB69-23CF-44E3-9099-C40C66FF867C}">
                  <a14:compatExt spid="_x0000_s293898"/>
                </a:ext>
                <a:ext uri="{FF2B5EF4-FFF2-40B4-BE49-F238E27FC236}">
                  <a16:creationId xmlns:a16="http://schemas.microsoft.com/office/drawing/2014/main" id="{00000000-0008-0000-0900-00000A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93899" name="Button 11" hidden="1">
              <a:extLst>
                <a:ext uri="{63B3BB69-23CF-44E3-9099-C40C66FF867C}">
                  <a14:compatExt spid="_x0000_s293899"/>
                </a:ext>
                <a:ext uri="{FF2B5EF4-FFF2-40B4-BE49-F238E27FC236}">
                  <a16:creationId xmlns:a16="http://schemas.microsoft.com/office/drawing/2014/main" id="{00000000-0008-0000-0900-00000B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93900" name="Button 12" hidden="1">
              <a:extLst>
                <a:ext uri="{63B3BB69-23CF-44E3-9099-C40C66FF867C}">
                  <a14:compatExt spid="_x0000_s293900"/>
                </a:ext>
                <a:ext uri="{FF2B5EF4-FFF2-40B4-BE49-F238E27FC236}">
                  <a16:creationId xmlns:a16="http://schemas.microsoft.com/office/drawing/2014/main" id="{00000000-0008-0000-0900-00000C7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93901" name="Button 13" hidden="1">
              <a:extLst>
                <a:ext uri="{63B3BB69-23CF-44E3-9099-C40C66FF867C}">
                  <a14:compatExt spid="_x0000_s293901"/>
                </a:ext>
                <a:ext uri="{FF2B5EF4-FFF2-40B4-BE49-F238E27FC236}">
                  <a16:creationId xmlns:a16="http://schemas.microsoft.com/office/drawing/2014/main" id="{00000000-0008-0000-0900-00000D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93902" name="Button 14" hidden="1">
              <a:extLst>
                <a:ext uri="{63B3BB69-23CF-44E3-9099-C40C66FF867C}">
                  <a14:compatExt spid="_x0000_s293902"/>
                </a:ext>
                <a:ext uri="{FF2B5EF4-FFF2-40B4-BE49-F238E27FC236}">
                  <a16:creationId xmlns:a16="http://schemas.microsoft.com/office/drawing/2014/main" id="{00000000-0008-0000-0900-00000E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93903" name="Button 15" hidden="1">
              <a:extLst>
                <a:ext uri="{63B3BB69-23CF-44E3-9099-C40C66FF867C}">
                  <a14:compatExt spid="_x0000_s293903"/>
                </a:ext>
                <a:ext uri="{FF2B5EF4-FFF2-40B4-BE49-F238E27FC236}">
                  <a16:creationId xmlns:a16="http://schemas.microsoft.com/office/drawing/2014/main" id="{00000000-0008-0000-0900-00000F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93904" name="Button 16" hidden="1">
              <a:extLst>
                <a:ext uri="{63B3BB69-23CF-44E3-9099-C40C66FF867C}">
                  <a14:compatExt spid="_x0000_s293904"/>
                </a:ext>
                <a:ext uri="{FF2B5EF4-FFF2-40B4-BE49-F238E27FC236}">
                  <a16:creationId xmlns:a16="http://schemas.microsoft.com/office/drawing/2014/main" id="{00000000-0008-0000-0900-000010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93905" name="Button 17" hidden="1">
              <a:extLst>
                <a:ext uri="{63B3BB69-23CF-44E3-9099-C40C66FF867C}">
                  <a14:compatExt spid="_x0000_s293905"/>
                </a:ext>
                <a:ext uri="{FF2B5EF4-FFF2-40B4-BE49-F238E27FC236}">
                  <a16:creationId xmlns:a16="http://schemas.microsoft.com/office/drawing/2014/main" id="{00000000-0008-0000-0900-000011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93906" name="Button 18" hidden="1">
              <a:extLst>
                <a:ext uri="{63B3BB69-23CF-44E3-9099-C40C66FF867C}">
                  <a14:compatExt spid="_x0000_s293906"/>
                </a:ext>
                <a:ext uri="{FF2B5EF4-FFF2-40B4-BE49-F238E27FC236}">
                  <a16:creationId xmlns:a16="http://schemas.microsoft.com/office/drawing/2014/main" id="{00000000-0008-0000-0900-0000127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93907" name="Button 19" hidden="1">
              <a:extLst>
                <a:ext uri="{63B3BB69-23CF-44E3-9099-C40C66FF867C}">
                  <a14:compatExt spid="_x0000_s293907"/>
                </a:ext>
                <a:ext uri="{FF2B5EF4-FFF2-40B4-BE49-F238E27FC236}">
                  <a16:creationId xmlns:a16="http://schemas.microsoft.com/office/drawing/2014/main" id="{00000000-0008-0000-0900-0000137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93908" name="Button 20" hidden="1">
              <a:extLst>
                <a:ext uri="{63B3BB69-23CF-44E3-9099-C40C66FF867C}">
                  <a14:compatExt spid="_x0000_s293908"/>
                </a:ext>
                <a:ext uri="{FF2B5EF4-FFF2-40B4-BE49-F238E27FC236}">
                  <a16:creationId xmlns:a16="http://schemas.microsoft.com/office/drawing/2014/main" id="{00000000-0008-0000-0900-0000147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93909" name="Button 21" hidden="1">
              <a:extLst>
                <a:ext uri="{63B3BB69-23CF-44E3-9099-C40C66FF867C}">
                  <a14:compatExt spid="_x0000_s293909"/>
                </a:ext>
                <a:ext uri="{FF2B5EF4-FFF2-40B4-BE49-F238E27FC236}">
                  <a16:creationId xmlns:a16="http://schemas.microsoft.com/office/drawing/2014/main" id="{00000000-0008-0000-0900-0000157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93910" name="Button 22" hidden="1">
              <a:extLst>
                <a:ext uri="{63B3BB69-23CF-44E3-9099-C40C66FF867C}">
                  <a14:compatExt spid="_x0000_s293910"/>
                </a:ext>
                <a:ext uri="{FF2B5EF4-FFF2-40B4-BE49-F238E27FC236}">
                  <a16:creationId xmlns:a16="http://schemas.microsoft.com/office/drawing/2014/main" id="{00000000-0008-0000-0900-0000167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93911" name="Button 23" hidden="1">
              <a:extLst>
                <a:ext uri="{63B3BB69-23CF-44E3-9099-C40C66FF867C}">
                  <a14:compatExt spid="_x0000_s293911"/>
                </a:ext>
                <a:ext uri="{FF2B5EF4-FFF2-40B4-BE49-F238E27FC236}">
                  <a16:creationId xmlns:a16="http://schemas.microsoft.com/office/drawing/2014/main" id="{00000000-0008-0000-0900-0000177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93912" name="Button 24" hidden="1">
              <a:extLst>
                <a:ext uri="{63B3BB69-23CF-44E3-9099-C40C66FF867C}">
                  <a14:compatExt spid="_x0000_s293912"/>
                </a:ext>
                <a:ext uri="{FF2B5EF4-FFF2-40B4-BE49-F238E27FC236}">
                  <a16:creationId xmlns:a16="http://schemas.microsoft.com/office/drawing/2014/main" id="{00000000-0008-0000-0900-000018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93913" name="Button 25" hidden="1">
              <a:extLst>
                <a:ext uri="{63B3BB69-23CF-44E3-9099-C40C66FF867C}">
                  <a14:compatExt spid="_x0000_s293913"/>
                </a:ext>
                <a:ext uri="{FF2B5EF4-FFF2-40B4-BE49-F238E27FC236}">
                  <a16:creationId xmlns:a16="http://schemas.microsoft.com/office/drawing/2014/main" id="{00000000-0008-0000-0900-0000197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93914" name="Button 26" hidden="1">
              <a:extLst>
                <a:ext uri="{63B3BB69-23CF-44E3-9099-C40C66FF867C}">
                  <a14:compatExt spid="_x0000_s293914"/>
                </a:ext>
                <a:ext uri="{FF2B5EF4-FFF2-40B4-BE49-F238E27FC236}">
                  <a16:creationId xmlns:a16="http://schemas.microsoft.com/office/drawing/2014/main" id="{00000000-0008-0000-0900-00001A7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trlProp" Target="../ctrlProps/ctrlProp213.xml"/><Relationship Id="rId13" Type="http://schemas.openxmlformats.org/officeDocument/2006/relationships/ctrlProp" Target="../ctrlProps/ctrlProp218.xml"/><Relationship Id="rId18" Type="http://schemas.openxmlformats.org/officeDocument/2006/relationships/ctrlProp" Target="../ctrlProps/ctrlProp223.xml"/><Relationship Id="rId26" Type="http://schemas.openxmlformats.org/officeDocument/2006/relationships/ctrlProp" Target="../ctrlProps/ctrlProp231.xml"/><Relationship Id="rId3" Type="http://schemas.openxmlformats.org/officeDocument/2006/relationships/vmlDrawing" Target="../drawings/vmlDrawing9.vml"/><Relationship Id="rId21" Type="http://schemas.openxmlformats.org/officeDocument/2006/relationships/ctrlProp" Target="../ctrlProps/ctrlProp226.xml"/><Relationship Id="rId7" Type="http://schemas.openxmlformats.org/officeDocument/2006/relationships/ctrlProp" Target="../ctrlProps/ctrlProp212.xml"/><Relationship Id="rId12" Type="http://schemas.openxmlformats.org/officeDocument/2006/relationships/ctrlProp" Target="../ctrlProps/ctrlProp217.xml"/><Relationship Id="rId17" Type="http://schemas.openxmlformats.org/officeDocument/2006/relationships/ctrlProp" Target="../ctrlProps/ctrlProp222.xml"/><Relationship Id="rId25" Type="http://schemas.openxmlformats.org/officeDocument/2006/relationships/ctrlProp" Target="../ctrlProps/ctrlProp230.xml"/><Relationship Id="rId2" Type="http://schemas.openxmlformats.org/officeDocument/2006/relationships/drawing" Target="../drawings/drawing9.xml"/><Relationship Id="rId16" Type="http://schemas.openxmlformats.org/officeDocument/2006/relationships/ctrlProp" Target="../ctrlProps/ctrlProp221.xml"/><Relationship Id="rId20" Type="http://schemas.openxmlformats.org/officeDocument/2006/relationships/ctrlProp" Target="../ctrlProps/ctrlProp225.xml"/><Relationship Id="rId29" Type="http://schemas.openxmlformats.org/officeDocument/2006/relationships/ctrlProp" Target="../ctrlProps/ctrlProp234.xml"/><Relationship Id="rId1" Type="http://schemas.openxmlformats.org/officeDocument/2006/relationships/printerSettings" Target="../printerSettings/printerSettings9.bin"/><Relationship Id="rId6" Type="http://schemas.openxmlformats.org/officeDocument/2006/relationships/ctrlProp" Target="../ctrlProps/ctrlProp211.xml"/><Relationship Id="rId11" Type="http://schemas.openxmlformats.org/officeDocument/2006/relationships/ctrlProp" Target="../ctrlProps/ctrlProp216.xml"/><Relationship Id="rId24" Type="http://schemas.openxmlformats.org/officeDocument/2006/relationships/ctrlProp" Target="../ctrlProps/ctrlProp229.xml"/><Relationship Id="rId5" Type="http://schemas.openxmlformats.org/officeDocument/2006/relationships/ctrlProp" Target="../ctrlProps/ctrlProp210.xml"/><Relationship Id="rId15" Type="http://schemas.openxmlformats.org/officeDocument/2006/relationships/ctrlProp" Target="../ctrlProps/ctrlProp220.xml"/><Relationship Id="rId23" Type="http://schemas.openxmlformats.org/officeDocument/2006/relationships/ctrlProp" Target="../ctrlProps/ctrlProp228.xml"/><Relationship Id="rId28" Type="http://schemas.openxmlformats.org/officeDocument/2006/relationships/ctrlProp" Target="../ctrlProps/ctrlProp233.xml"/><Relationship Id="rId10" Type="http://schemas.openxmlformats.org/officeDocument/2006/relationships/ctrlProp" Target="../ctrlProps/ctrlProp215.xml"/><Relationship Id="rId19" Type="http://schemas.openxmlformats.org/officeDocument/2006/relationships/ctrlProp" Target="../ctrlProps/ctrlProp224.xml"/><Relationship Id="rId4" Type="http://schemas.openxmlformats.org/officeDocument/2006/relationships/ctrlProp" Target="../ctrlProps/ctrlProp209.xml"/><Relationship Id="rId9" Type="http://schemas.openxmlformats.org/officeDocument/2006/relationships/ctrlProp" Target="../ctrlProps/ctrlProp214.xml"/><Relationship Id="rId14" Type="http://schemas.openxmlformats.org/officeDocument/2006/relationships/ctrlProp" Target="../ctrlProps/ctrlProp219.xml"/><Relationship Id="rId22" Type="http://schemas.openxmlformats.org/officeDocument/2006/relationships/ctrlProp" Target="../ctrlProps/ctrlProp227.xml"/><Relationship Id="rId27" Type="http://schemas.openxmlformats.org/officeDocument/2006/relationships/ctrlProp" Target="../ctrlProps/ctrlProp23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39.xml"/><Relationship Id="rId13" Type="http://schemas.openxmlformats.org/officeDocument/2006/relationships/ctrlProp" Target="../ctrlProps/ctrlProp244.xml"/><Relationship Id="rId18" Type="http://schemas.openxmlformats.org/officeDocument/2006/relationships/ctrlProp" Target="../ctrlProps/ctrlProp249.xml"/><Relationship Id="rId26" Type="http://schemas.openxmlformats.org/officeDocument/2006/relationships/ctrlProp" Target="../ctrlProps/ctrlProp257.xml"/><Relationship Id="rId3" Type="http://schemas.openxmlformats.org/officeDocument/2006/relationships/vmlDrawing" Target="../drawings/vmlDrawing10.vml"/><Relationship Id="rId21" Type="http://schemas.openxmlformats.org/officeDocument/2006/relationships/ctrlProp" Target="../ctrlProps/ctrlProp252.xml"/><Relationship Id="rId7" Type="http://schemas.openxmlformats.org/officeDocument/2006/relationships/ctrlProp" Target="../ctrlProps/ctrlProp238.xml"/><Relationship Id="rId12" Type="http://schemas.openxmlformats.org/officeDocument/2006/relationships/ctrlProp" Target="../ctrlProps/ctrlProp243.xml"/><Relationship Id="rId17" Type="http://schemas.openxmlformats.org/officeDocument/2006/relationships/ctrlProp" Target="../ctrlProps/ctrlProp248.xml"/><Relationship Id="rId25" Type="http://schemas.openxmlformats.org/officeDocument/2006/relationships/ctrlProp" Target="../ctrlProps/ctrlProp256.xml"/><Relationship Id="rId2" Type="http://schemas.openxmlformats.org/officeDocument/2006/relationships/drawing" Target="../drawings/drawing10.xml"/><Relationship Id="rId16" Type="http://schemas.openxmlformats.org/officeDocument/2006/relationships/ctrlProp" Target="../ctrlProps/ctrlProp247.xml"/><Relationship Id="rId20" Type="http://schemas.openxmlformats.org/officeDocument/2006/relationships/ctrlProp" Target="../ctrlProps/ctrlProp251.xml"/><Relationship Id="rId29" Type="http://schemas.openxmlformats.org/officeDocument/2006/relationships/ctrlProp" Target="../ctrlProps/ctrlProp260.xml"/><Relationship Id="rId1" Type="http://schemas.openxmlformats.org/officeDocument/2006/relationships/printerSettings" Target="../printerSettings/printerSettings10.bin"/><Relationship Id="rId6" Type="http://schemas.openxmlformats.org/officeDocument/2006/relationships/ctrlProp" Target="../ctrlProps/ctrlProp237.xml"/><Relationship Id="rId11" Type="http://schemas.openxmlformats.org/officeDocument/2006/relationships/ctrlProp" Target="../ctrlProps/ctrlProp242.xml"/><Relationship Id="rId24" Type="http://schemas.openxmlformats.org/officeDocument/2006/relationships/ctrlProp" Target="../ctrlProps/ctrlProp255.xml"/><Relationship Id="rId5" Type="http://schemas.openxmlformats.org/officeDocument/2006/relationships/ctrlProp" Target="../ctrlProps/ctrlProp236.xml"/><Relationship Id="rId15" Type="http://schemas.openxmlformats.org/officeDocument/2006/relationships/ctrlProp" Target="../ctrlProps/ctrlProp246.xml"/><Relationship Id="rId23" Type="http://schemas.openxmlformats.org/officeDocument/2006/relationships/ctrlProp" Target="../ctrlProps/ctrlProp254.xml"/><Relationship Id="rId28" Type="http://schemas.openxmlformats.org/officeDocument/2006/relationships/ctrlProp" Target="../ctrlProps/ctrlProp259.xml"/><Relationship Id="rId10" Type="http://schemas.openxmlformats.org/officeDocument/2006/relationships/ctrlProp" Target="../ctrlProps/ctrlProp241.xml"/><Relationship Id="rId19" Type="http://schemas.openxmlformats.org/officeDocument/2006/relationships/ctrlProp" Target="../ctrlProps/ctrlProp250.xml"/><Relationship Id="rId4" Type="http://schemas.openxmlformats.org/officeDocument/2006/relationships/ctrlProp" Target="../ctrlProps/ctrlProp235.xml"/><Relationship Id="rId9" Type="http://schemas.openxmlformats.org/officeDocument/2006/relationships/ctrlProp" Target="../ctrlProps/ctrlProp240.xml"/><Relationship Id="rId14" Type="http://schemas.openxmlformats.org/officeDocument/2006/relationships/ctrlProp" Target="../ctrlProps/ctrlProp245.xml"/><Relationship Id="rId22" Type="http://schemas.openxmlformats.org/officeDocument/2006/relationships/ctrlProp" Target="../ctrlProps/ctrlProp253.xml"/><Relationship Id="rId27" Type="http://schemas.openxmlformats.org/officeDocument/2006/relationships/ctrlProp" Target="../ctrlProps/ctrlProp25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65.xml"/><Relationship Id="rId13" Type="http://schemas.openxmlformats.org/officeDocument/2006/relationships/ctrlProp" Target="../ctrlProps/ctrlProp270.xml"/><Relationship Id="rId18" Type="http://schemas.openxmlformats.org/officeDocument/2006/relationships/ctrlProp" Target="../ctrlProps/ctrlProp275.xml"/><Relationship Id="rId26" Type="http://schemas.openxmlformats.org/officeDocument/2006/relationships/ctrlProp" Target="../ctrlProps/ctrlProp283.xml"/><Relationship Id="rId3" Type="http://schemas.openxmlformats.org/officeDocument/2006/relationships/vmlDrawing" Target="../drawings/vmlDrawing11.vml"/><Relationship Id="rId21" Type="http://schemas.openxmlformats.org/officeDocument/2006/relationships/ctrlProp" Target="../ctrlProps/ctrlProp278.xml"/><Relationship Id="rId7" Type="http://schemas.openxmlformats.org/officeDocument/2006/relationships/ctrlProp" Target="../ctrlProps/ctrlProp264.xml"/><Relationship Id="rId12" Type="http://schemas.openxmlformats.org/officeDocument/2006/relationships/ctrlProp" Target="../ctrlProps/ctrlProp269.xml"/><Relationship Id="rId17" Type="http://schemas.openxmlformats.org/officeDocument/2006/relationships/ctrlProp" Target="../ctrlProps/ctrlProp274.xml"/><Relationship Id="rId25" Type="http://schemas.openxmlformats.org/officeDocument/2006/relationships/ctrlProp" Target="../ctrlProps/ctrlProp282.xml"/><Relationship Id="rId2" Type="http://schemas.openxmlformats.org/officeDocument/2006/relationships/drawing" Target="../drawings/drawing11.xml"/><Relationship Id="rId16" Type="http://schemas.openxmlformats.org/officeDocument/2006/relationships/ctrlProp" Target="../ctrlProps/ctrlProp273.xml"/><Relationship Id="rId20" Type="http://schemas.openxmlformats.org/officeDocument/2006/relationships/ctrlProp" Target="../ctrlProps/ctrlProp277.xml"/><Relationship Id="rId29" Type="http://schemas.openxmlformats.org/officeDocument/2006/relationships/ctrlProp" Target="../ctrlProps/ctrlProp286.xml"/><Relationship Id="rId1" Type="http://schemas.openxmlformats.org/officeDocument/2006/relationships/printerSettings" Target="../printerSettings/printerSettings11.bin"/><Relationship Id="rId6" Type="http://schemas.openxmlformats.org/officeDocument/2006/relationships/ctrlProp" Target="../ctrlProps/ctrlProp263.xml"/><Relationship Id="rId11" Type="http://schemas.openxmlformats.org/officeDocument/2006/relationships/ctrlProp" Target="../ctrlProps/ctrlProp268.xml"/><Relationship Id="rId24" Type="http://schemas.openxmlformats.org/officeDocument/2006/relationships/ctrlProp" Target="../ctrlProps/ctrlProp281.xml"/><Relationship Id="rId5" Type="http://schemas.openxmlformats.org/officeDocument/2006/relationships/ctrlProp" Target="../ctrlProps/ctrlProp262.xml"/><Relationship Id="rId15" Type="http://schemas.openxmlformats.org/officeDocument/2006/relationships/ctrlProp" Target="../ctrlProps/ctrlProp272.xml"/><Relationship Id="rId23" Type="http://schemas.openxmlformats.org/officeDocument/2006/relationships/ctrlProp" Target="../ctrlProps/ctrlProp280.xml"/><Relationship Id="rId28" Type="http://schemas.openxmlformats.org/officeDocument/2006/relationships/ctrlProp" Target="../ctrlProps/ctrlProp285.xml"/><Relationship Id="rId10" Type="http://schemas.openxmlformats.org/officeDocument/2006/relationships/ctrlProp" Target="../ctrlProps/ctrlProp267.xml"/><Relationship Id="rId19" Type="http://schemas.openxmlformats.org/officeDocument/2006/relationships/ctrlProp" Target="../ctrlProps/ctrlProp276.xml"/><Relationship Id="rId4" Type="http://schemas.openxmlformats.org/officeDocument/2006/relationships/ctrlProp" Target="../ctrlProps/ctrlProp261.xml"/><Relationship Id="rId9" Type="http://schemas.openxmlformats.org/officeDocument/2006/relationships/ctrlProp" Target="../ctrlProps/ctrlProp266.xml"/><Relationship Id="rId14" Type="http://schemas.openxmlformats.org/officeDocument/2006/relationships/ctrlProp" Target="../ctrlProps/ctrlProp271.xml"/><Relationship Id="rId22" Type="http://schemas.openxmlformats.org/officeDocument/2006/relationships/ctrlProp" Target="../ctrlProps/ctrlProp279.xml"/><Relationship Id="rId27" Type="http://schemas.openxmlformats.org/officeDocument/2006/relationships/ctrlProp" Target="../ctrlProps/ctrlProp284.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91.xml"/><Relationship Id="rId13" Type="http://schemas.openxmlformats.org/officeDocument/2006/relationships/ctrlProp" Target="../ctrlProps/ctrlProp296.xml"/><Relationship Id="rId18" Type="http://schemas.openxmlformats.org/officeDocument/2006/relationships/ctrlProp" Target="../ctrlProps/ctrlProp301.xml"/><Relationship Id="rId26" Type="http://schemas.openxmlformats.org/officeDocument/2006/relationships/ctrlProp" Target="../ctrlProps/ctrlProp309.xml"/><Relationship Id="rId3" Type="http://schemas.openxmlformats.org/officeDocument/2006/relationships/vmlDrawing" Target="../drawings/vmlDrawing12.vml"/><Relationship Id="rId21" Type="http://schemas.openxmlformats.org/officeDocument/2006/relationships/ctrlProp" Target="../ctrlProps/ctrlProp304.xml"/><Relationship Id="rId7" Type="http://schemas.openxmlformats.org/officeDocument/2006/relationships/ctrlProp" Target="../ctrlProps/ctrlProp290.xml"/><Relationship Id="rId12" Type="http://schemas.openxmlformats.org/officeDocument/2006/relationships/ctrlProp" Target="../ctrlProps/ctrlProp295.xml"/><Relationship Id="rId17" Type="http://schemas.openxmlformats.org/officeDocument/2006/relationships/ctrlProp" Target="../ctrlProps/ctrlProp300.xml"/><Relationship Id="rId25" Type="http://schemas.openxmlformats.org/officeDocument/2006/relationships/ctrlProp" Target="../ctrlProps/ctrlProp308.xml"/><Relationship Id="rId2" Type="http://schemas.openxmlformats.org/officeDocument/2006/relationships/drawing" Target="../drawings/drawing12.xml"/><Relationship Id="rId16" Type="http://schemas.openxmlformats.org/officeDocument/2006/relationships/ctrlProp" Target="../ctrlProps/ctrlProp299.xml"/><Relationship Id="rId20" Type="http://schemas.openxmlformats.org/officeDocument/2006/relationships/ctrlProp" Target="../ctrlProps/ctrlProp303.xml"/><Relationship Id="rId29" Type="http://schemas.openxmlformats.org/officeDocument/2006/relationships/ctrlProp" Target="../ctrlProps/ctrlProp312.xml"/><Relationship Id="rId1" Type="http://schemas.openxmlformats.org/officeDocument/2006/relationships/printerSettings" Target="../printerSettings/printerSettings12.bin"/><Relationship Id="rId6" Type="http://schemas.openxmlformats.org/officeDocument/2006/relationships/ctrlProp" Target="../ctrlProps/ctrlProp289.xml"/><Relationship Id="rId11" Type="http://schemas.openxmlformats.org/officeDocument/2006/relationships/ctrlProp" Target="../ctrlProps/ctrlProp294.xml"/><Relationship Id="rId24" Type="http://schemas.openxmlformats.org/officeDocument/2006/relationships/ctrlProp" Target="../ctrlProps/ctrlProp307.xml"/><Relationship Id="rId5" Type="http://schemas.openxmlformats.org/officeDocument/2006/relationships/ctrlProp" Target="../ctrlProps/ctrlProp288.xml"/><Relationship Id="rId15" Type="http://schemas.openxmlformats.org/officeDocument/2006/relationships/ctrlProp" Target="../ctrlProps/ctrlProp298.xml"/><Relationship Id="rId23" Type="http://schemas.openxmlformats.org/officeDocument/2006/relationships/ctrlProp" Target="../ctrlProps/ctrlProp306.xml"/><Relationship Id="rId28" Type="http://schemas.openxmlformats.org/officeDocument/2006/relationships/ctrlProp" Target="../ctrlProps/ctrlProp311.xml"/><Relationship Id="rId10" Type="http://schemas.openxmlformats.org/officeDocument/2006/relationships/ctrlProp" Target="../ctrlProps/ctrlProp293.xml"/><Relationship Id="rId19" Type="http://schemas.openxmlformats.org/officeDocument/2006/relationships/ctrlProp" Target="../ctrlProps/ctrlProp302.xml"/><Relationship Id="rId4" Type="http://schemas.openxmlformats.org/officeDocument/2006/relationships/ctrlProp" Target="../ctrlProps/ctrlProp287.xml"/><Relationship Id="rId9" Type="http://schemas.openxmlformats.org/officeDocument/2006/relationships/ctrlProp" Target="../ctrlProps/ctrlProp292.xml"/><Relationship Id="rId14" Type="http://schemas.openxmlformats.org/officeDocument/2006/relationships/ctrlProp" Target="../ctrlProps/ctrlProp297.xml"/><Relationship Id="rId22" Type="http://schemas.openxmlformats.org/officeDocument/2006/relationships/ctrlProp" Target="../ctrlProps/ctrlProp305.xml"/><Relationship Id="rId27" Type="http://schemas.openxmlformats.org/officeDocument/2006/relationships/ctrlProp" Target="../ctrlProps/ctrlProp310.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17.xml"/><Relationship Id="rId13" Type="http://schemas.openxmlformats.org/officeDocument/2006/relationships/ctrlProp" Target="../ctrlProps/ctrlProp322.xml"/><Relationship Id="rId18" Type="http://schemas.openxmlformats.org/officeDocument/2006/relationships/ctrlProp" Target="../ctrlProps/ctrlProp327.xml"/><Relationship Id="rId26" Type="http://schemas.openxmlformats.org/officeDocument/2006/relationships/ctrlProp" Target="../ctrlProps/ctrlProp335.xml"/><Relationship Id="rId3" Type="http://schemas.openxmlformats.org/officeDocument/2006/relationships/vmlDrawing" Target="../drawings/vmlDrawing13.vml"/><Relationship Id="rId21" Type="http://schemas.openxmlformats.org/officeDocument/2006/relationships/ctrlProp" Target="../ctrlProps/ctrlProp330.xml"/><Relationship Id="rId7" Type="http://schemas.openxmlformats.org/officeDocument/2006/relationships/ctrlProp" Target="../ctrlProps/ctrlProp316.xml"/><Relationship Id="rId12" Type="http://schemas.openxmlformats.org/officeDocument/2006/relationships/ctrlProp" Target="../ctrlProps/ctrlProp321.xml"/><Relationship Id="rId17" Type="http://schemas.openxmlformats.org/officeDocument/2006/relationships/ctrlProp" Target="../ctrlProps/ctrlProp326.xml"/><Relationship Id="rId25" Type="http://schemas.openxmlformats.org/officeDocument/2006/relationships/ctrlProp" Target="../ctrlProps/ctrlProp334.xml"/><Relationship Id="rId2" Type="http://schemas.openxmlformats.org/officeDocument/2006/relationships/drawing" Target="../drawings/drawing13.xml"/><Relationship Id="rId16" Type="http://schemas.openxmlformats.org/officeDocument/2006/relationships/ctrlProp" Target="../ctrlProps/ctrlProp325.xml"/><Relationship Id="rId20" Type="http://schemas.openxmlformats.org/officeDocument/2006/relationships/ctrlProp" Target="../ctrlProps/ctrlProp329.xml"/><Relationship Id="rId29" Type="http://schemas.openxmlformats.org/officeDocument/2006/relationships/ctrlProp" Target="../ctrlProps/ctrlProp338.xml"/><Relationship Id="rId1" Type="http://schemas.openxmlformats.org/officeDocument/2006/relationships/printerSettings" Target="../printerSettings/printerSettings13.bin"/><Relationship Id="rId6" Type="http://schemas.openxmlformats.org/officeDocument/2006/relationships/ctrlProp" Target="../ctrlProps/ctrlProp315.xml"/><Relationship Id="rId11" Type="http://schemas.openxmlformats.org/officeDocument/2006/relationships/ctrlProp" Target="../ctrlProps/ctrlProp320.xml"/><Relationship Id="rId24" Type="http://schemas.openxmlformats.org/officeDocument/2006/relationships/ctrlProp" Target="../ctrlProps/ctrlProp333.xml"/><Relationship Id="rId5" Type="http://schemas.openxmlformats.org/officeDocument/2006/relationships/ctrlProp" Target="../ctrlProps/ctrlProp314.xml"/><Relationship Id="rId15" Type="http://schemas.openxmlformats.org/officeDocument/2006/relationships/ctrlProp" Target="../ctrlProps/ctrlProp324.xml"/><Relationship Id="rId23" Type="http://schemas.openxmlformats.org/officeDocument/2006/relationships/ctrlProp" Target="../ctrlProps/ctrlProp332.xml"/><Relationship Id="rId28" Type="http://schemas.openxmlformats.org/officeDocument/2006/relationships/ctrlProp" Target="../ctrlProps/ctrlProp337.xml"/><Relationship Id="rId10" Type="http://schemas.openxmlformats.org/officeDocument/2006/relationships/ctrlProp" Target="../ctrlProps/ctrlProp319.xml"/><Relationship Id="rId19" Type="http://schemas.openxmlformats.org/officeDocument/2006/relationships/ctrlProp" Target="../ctrlProps/ctrlProp328.xml"/><Relationship Id="rId4" Type="http://schemas.openxmlformats.org/officeDocument/2006/relationships/ctrlProp" Target="../ctrlProps/ctrlProp313.xml"/><Relationship Id="rId9" Type="http://schemas.openxmlformats.org/officeDocument/2006/relationships/ctrlProp" Target="../ctrlProps/ctrlProp318.xml"/><Relationship Id="rId14" Type="http://schemas.openxmlformats.org/officeDocument/2006/relationships/ctrlProp" Target="../ctrlProps/ctrlProp323.xml"/><Relationship Id="rId22" Type="http://schemas.openxmlformats.org/officeDocument/2006/relationships/ctrlProp" Target="../ctrlProps/ctrlProp331.xml"/><Relationship Id="rId27" Type="http://schemas.openxmlformats.org/officeDocument/2006/relationships/ctrlProp" Target="../ctrlProps/ctrlProp336.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343.xml"/><Relationship Id="rId13" Type="http://schemas.openxmlformats.org/officeDocument/2006/relationships/ctrlProp" Target="../ctrlProps/ctrlProp348.xml"/><Relationship Id="rId18" Type="http://schemas.openxmlformats.org/officeDocument/2006/relationships/ctrlProp" Target="../ctrlProps/ctrlProp353.xml"/><Relationship Id="rId26" Type="http://schemas.openxmlformats.org/officeDocument/2006/relationships/ctrlProp" Target="../ctrlProps/ctrlProp361.xml"/><Relationship Id="rId3" Type="http://schemas.openxmlformats.org/officeDocument/2006/relationships/vmlDrawing" Target="../drawings/vmlDrawing14.vml"/><Relationship Id="rId21" Type="http://schemas.openxmlformats.org/officeDocument/2006/relationships/ctrlProp" Target="../ctrlProps/ctrlProp356.xml"/><Relationship Id="rId7" Type="http://schemas.openxmlformats.org/officeDocument/2006/relationships/ctrlProp" Target="../ctrlProps/ctrlProp342.xml"/><Relationship Id="rId12" Type="http://schemas.openxmlformats.org/officeDocument/2006/relationships/ctrlProp" Target="../ctrlProps/ctrlProp347.xml"/><Relationship Id="rId17" Type="http://schemas.openxmlformats.org/officeDocument/2006/relationships/ctrlProp" Target="../ctrlProps/ctrlProp352.xml"/><Relationship Id="rId25" Type="http://schemas.openxmlformats.org/officeDocument/2006/relationships/ctrlProp" Target="../ctrlProps/ctrlProp360.xml"/><Relationship Id="rId2" Type="http://schemas.openxmlformats.org/officeDocument/2006/relationships/drawing" Target="../drawings/drawing14.xml"/><Relationship Id="rId16" Type="http://schemas.openxmlformats.org/officeDocument/2006/relationships/ctrlProp" Target="../ctrlProps/ctrlProp351.xml"/><Relationship Id="rId20" Type="http://schemas.openxmlformats.org/officeDocument/2006/relationships/ctrlProp" Target="../ctrlProps/ctrlProp355.xml"/><Relationship Id="rId1" Type="http://schemas.openxmlformats.org/officeDocument/2006/relationships/printerSettings" Target="../printerSettings/printerSettings14.bin"/><Relationship Id="rId6" Type="http://schemas.openxmlformats.org/officeDocument/2006/relationships/ctrlProp" Target="../ctrlProps/ctrlProp341.xml"/><Relationship Id="rId11" Type="http://schemas.openxmlformats.org/officeDocument/2006/relationships/ctrlProp" Target="../ctrlProps/ctrlProp346.xml"/><Relationship Id="rId24" Type="http://schemas.openxmlformats.org/officeDocument/2006/relationships/ctrlProp" Target="../ctrlProps/ctrlProp359.xml"/><Relationship Id="rId5" Type="http://schemas.openxmlformats.org/officeDocument/2006/relationships/ctrlProp" Target="../ctrlProps/ctrlProp340.xml"/><Relationship Id="rId15" Type="http://schemas.openxmlformats.org/officeDocument/2006/relationships/ctrlProp" Target="../ctrlProps/ctrlProp350.xml"/><Relationship Id="rId23" Type="http://schemas.openxmlformats.org/officeDocument/2006/relationships/ctrlProp" Target="../ctrlProps/ctrlProp358.xml"/><Relationship Id="rId28" Type="http://schemas.openxmlformats.org/officeDocument/2006/relationships/ctrlProp" Target="../ctrlProps/ctrlProp363.xml"/><Relationship Id="rId10" Type="http://schemas.openxmlformats.org/officeDocument/2006/relationships/ctrlProp" Target="../ctrlProps/ctrlProp345.xml"/><Relationship Id="rId19" Type="http://schemas.openxmlformats.org/officeDocument/2006/relationships/ctrlProp" Target="../ctrlProps/ctrlProp354.xml"/><Relationship Id="rId4" Type="http://schemas.openxmlformats.org/officeDocument/2006/relationships/ctrlProp" Target="../ctrlProps/ctrlProp339.xml"/><Relationship Id="rId9" Type="http://schemas.openxmlformats.org/officeDocument/2006/relationships/ctrlProp" Target="../ctrlProps/ctrlProp344.xml"/><Relationship Id="rId14" Type="http://schemas.openxmlformats.org/officeDocument/2006/relationships/ctrlProp" Target="../ctrlProps/ctrlProp349.xml"/><Relationship Id="rId22" Type="http://schemas.openxmlformats.org/officeDocument/2006/relationships/ctrlProp" Target="../ctrlProps/ctrlProp357.xml"/><Relationship Id="rId27" Type="http://schemas.openxmlformats.org/officeDocument/2006/relationships/ctrlProp" Target="../ctrlProps/ctrlProp362.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68.xml"/><Relationship Id="rId13" Type="http://schemas.openxmlformats.org/officeDocument/2006/relationships/ctrlProp" Target="../ctrlProps/ctrlProp373.xml"/><Relationship Id="rId18" Type="http://schemas.openxmlformats.org/officeDocument/2006/relationships/ctrlProp" Target="../ctrlProps/ctrlProp378.xml"/><Relationship Id="rId26" Type="http://schemas.openxmlformats.org/officeDocument/2006/relationships/ctrlProp" Target="../ctrlProps/ctrlProp386.xml"/><Relationship Id="rId3" Type="http://schemas.openxmlformats.org/officeDocument/2006/relationships/vmlDrawing" Target="../drawings/vmlDrawing15.vml"/><Relationship Id="rId21" Type="http://schemas.openxmlformats.org/officeDocument/2006/relationships/ctrlProp" Target="../ctrlProps/ctrlProp381.xml"/><Relationship Id="rId7" Type="http://schemas.openxmlformats.org/officeDocument/2006/relationships/ctrlProp" Target="../ctrlProps/ctrlProp367.xml"/><Relationship Id="rId12" Type="http://schemas.openxmlformats.org/officeDocument/2006/relationships/ctrlProp" Target="../ctrlProps/ctrlProp372.xml"/><Relationship Id="rId17" Type="http://schemas.openxmlformats.org/officeDocument/2006/relationships/ctrlProp" Target="../ctrlProps/ctrlProp377.xml"/><Relationship Id="rId25" Type="http://schemas.openxmlformats.org/officeDocument/2006/relationships/ctrlProp" Target="../ctrlProps/ctrlProp385.xml"/><Relationship Id="rId2" Type="http://schemas.openxmlformats.org/officeDocument/2006/relationships/drawing" Target="../drawings/drawing15.xml"/><Relationship Id="rId16" Type="http://schemas.openxmlformats.org/officeDocument/2006/relationships/ctrlProp" Target="../ctrlProps/ctrlProp376.xml"/><Relationship Id="rId20" Type="http://schemas.openxmlformats.org/officeDocument/2006/relationships/ctrlProp" Target="../ctrlProps/ctrlProp380.xml"/><Relationship Id="rId29" Type="http://schemas.openxmlformats.org/officeDocument/2006/relationships/ctrlProp" Target="../ctrlProps/ctrlProp389.xml"/><Relationship Id="rId1" Type="http://schemas.openxmlformats.org/officeDocument/2006/relationships/printerSettings" Target="../printerSettings/printerSettings15.bin"/><Relationship Id="rId6" Type="http://schemas.openxmlformats.org/officeDocument/2006/relationships/ctrlProp" Target="../ctrlProps/ctrlProp366.xml"/><Relationship Id="rId11" Type="http://schemas.openxmlformats.org/officeDocument/2006/relationships/ctrlProp" Target="../ctrlProps/ctrlProp371.xml"/><Relationship Id="rId24" Type="http://schemas.openxmlformats.org/officeDocument/2006/relationships/ctrlProp" Target="../ctrlProps/ctrlProp384.xml"/><Relationship Id="rId5" Type="http://schemas.openxmlformats.org/officeDocument/2006/relationships/ctrlProp" Target="../ctrlProps/ctrlProp365.xml"/><Relationship Id="rId15" Type="http://schemas.openxmlformats.org/officeDocument/2006/relationships/ctrlProp" Target="../ctrlProps/ctrlProp375.xml"/><Relationship Id="rId23" Type="http://schemas.openxmlformats.org/officeDocument/2006/relationships/ctrlProp" Target="../ctrlProps/ctrlProp383.xml"/><Relationship Id="rId28" Type="http://schemas.openxmlformats.org/officeDocument/2006/relationships/ctrlProp" Target="../ctrlProps/ctrlProp388.xml"/><Relationship Id="rId10" Type="http://schemas.openxmlformats.org/officeDocument/2006/relationships/ctrlProp" Target="../ctrlProps/ctrlProp370.xml"/><Relationship Id="rId19" Type="http://schemas.openxmlformats.org/officeDocument/2006/relationships/ctrlProp" Target="../ctrlProps/ctrlProp379.xml"/><Relationship Id="rId4" Type="http://schemas.openxmlformats.org/officeDocument/2006/relationships/ctrlProp" Target="../ctrlProps/ctrlProp364.xml"/><Relationship Id="rId9" Type="http://schemas.openxmlformats.org/officeDocument/2006/relationships/ctrlProp" Target="../ctrlProps/ctrlProp369.xml"/><Relationship Id="rId14" Type="http://schemas.openxmlformats.org/officeDocument/2006/relationships/ctrlProp" Target="../ctrlProps/ctrlProp374.xml"/><Relationship Id="rId22" Type="http://schemas.openxmlformats.org/officeDocument/2006/relationships/ctrlProp" Target="../ctrlProps/ctrlProp382.xml"/><Relationship Id="rId27" Type="http://schemas.openxmlformats.org/officeDocument/2006/relationships/ctrlProp" Target="../ctrlProps/ctrlProp387.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94.xml"/><Relationship Id="rId13" Type="http://schemas.openxmlformats.org/officeDocument/2006/relationships/ctrlProp" Target="../ctrlProps/ctrlProp399.xml"/><Relationship Id="rId18" Type="http://schemas.openxmlformats.org/officeDocument/2006/relationships/ctrlProp" Target="../ctrlProps/ctrlProp404.xml"/><Relationship Id="rId26" Type="http://schemas.openxmlformats.org/officeDocument/2006/relationships/ctrlProp" Target="../ctrlProps/ctrlProp412.xml"/><Relationship Id="rId3" Type="http://schemas.openxmlformats.org/officeDocument/2006/relationships/vmlDrawing" Target="../drawings/vmlDrawing16.vml"/><Relationship Id="rId21" Type="http://schemas.openxmlformats.org/officeDocument/2006/relationships/ctrlProp" Target="../ctrlProps/ctrlProp407.xml"/><Relationship Id="rId7" Type="http://schemas.openxmlformats.org/officeDocument/2006/relationships/ctrlProp" Target="../ctrlProps/ctrlProp393.xml"/><Relationship Id="rId12" Type="http://schemas.openxmlformats.org/officeDocument/2006/relationships/ctrlProp" Target="../ctrlProps/ctrlProp398.xml"/><Relationship Id="rId17" Type="http://schemas.openxmlformats.org/officeDocument/2006/relationships/ctrlProp" Target="../ctrlProps/ctrlProp403.xml"/><Relationship Id="rId25" Type="http://schemas.openxmlformats.org/officeDocument/2006/relationships/ctrlProp" Target="../ctrlProps/ctrlProp411.xml"/><Relationship Id="rId2" Type="http://schemas.openxmlformats.org/officeDocument/2006/relationships/drawing" Target="../drawings/drawing16.xml"/><Relationship Id="rId16" Type="http://schemas.openxmlformats.org/officeDocument/2006/relationships/ctrlProp" Target="../ctrlProps/ctrlProp402.xml"/><Relationship Id="rId20" Type="http://schemas.openxmlformats.org/officeDocument/2006/relationships/ctrlProp" Target="../ctrlProps/ctrlProp406.xml"/><Relationship Id="rId29" Type="http://schemas.openxmlformats.org/officeDocument/2006/relationships/ctrlProp" Target="../ctrlProps/ctrlProp415.xml"/><Relationship Id="rId1" Type="http://schemas.openxmlformats.org/officeDocument/2006/relationships/printerSettings" Target="../printerSettings/printerSettings16.bin"/><Relationship Id="rId6" Type="http://schemas.openxmlformats.org/officeDocument/2006/relationships/ctrlProp" Target="../ctrlProps/ctrlProp392.xml"/><Relationship Id="rId11" Type="http://schemas.openxmlformats.org/officeDocument/2006/relationships/ctrlProp" Target="../ctrlProps/ctrlProp397.xml"/><Relationship Id="rId24" Type="http://schemas.openxmlformats.org/officeDocument/2006/relationships/ctrlProp" Target="../ctrlProps/ctrlProp410.xml"/><Relationship Id="rId5" Type="http://schemas.openxmlformats.org/officeDocument/2006/relationships/ctrlProp" Target="../ctrlProps/ctrlProp391.xml"/><Relationship Id="rId15" Type="http://schemas.openxmlformats.org/officeDocument/2006/relationships/ctrlProp" Target="../ctrlProps/ctrlProp401.xml"/><Relationship Id="rId23" Type="http://schemas.openxmlformats.org/officeDocument/2006/relationships/ctrlProp" Target="../ctrlProps/ctrlProp409.xml"/><Relationship Id="rId28" Type="http://schemas.openxmlformats.org/officeDocument/2006/relationships/ctrlProp" Target="../ctrlProps/ctrlProp414.xml"/><Relationship Id="rId10" Type="http://schemas.openxmlformats.org/officeDocument/2006/relationships/ctrlProp" Target="../ctrlProps/ctrlProp396.xml"/><Relationship Id="rId19" Type="http://schemas.openxmlformats.org/officeDocument/2006/relationships/ctrlProp" Target="../ctrlProps/ctrlProp405.xml"/><Relationship Id="rId4" Type="http://schemas.openxmlformats.org/officeDocument/2006/relationships/ctrlProp" Target="../ctrlProps/ctrlProp390.xml"/><Relationship Id="rId9" Type="http://schemas.openxmlformats.org/officeDocument/2006/relationships/ctrlProp" Target="../ctrlProps/ctrlProp395.xml"/><Relationship Id="rId14" Type="http://schemas.openxmlformats.org/officeDocument/2006/relationships/ctrlProp" Target="../ctrlProps/ctrlProp400.xml"/><Relationship Id="rId22" Type="http://schemas.openxmlformats.org/officeDocument/2006/relationships/ctrlProp" Target="../ctrlProps/ctrlProp408.xml"/><Relationship Id="rId27" Type="http://schemas.openxmlformats.org/officeDocument/2006/relationships/ctrlProp" Target="../ctrlProps/ctrlProp413.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420.xml"/><Relationship Id="rId13" Type="http://schemas.openxmlformats.org/officeDocument/2006/relationships/ctrlProp" Target="../ctrlProps/ctrlProp425.xml"/><Relationship Id="rId18" Type="http://schemas.openxmlformats.org/officeDocument/2006/relationships/ctrlProp" Target="../ctrlProps/ctrlProp430.xml"/><Relationship Id="rId26" Type="http://schemas.openxmlformats.org/officeDocument/2006/relationships/ctrlProp" Target="../ctrlProps/ctrlProp438.xml"/><Relationship Id="rId3" Type="http://schemas.openxmlformats.org/officeDocument/2006/relationships/vmlDrawing" Target="../drawings/vmlDrawing17.vml"/><Relationship Id="rId21" Type="http://schemas.openxmlformats.org/officeDocument/2006/relationships/ctrlProp" Target="../ctrlProps/ctrlProp433.xml"/><Relationship Id="rId7" Type="http://schemas.openxmlformats.org/officeDocument/2006/relationships/ctrlProp" Target="../ctrlProps/ctrlProp419.xml"/><Relationship Id="rId12" Type="http://schemas.openxmlformats.org/officeDocument/2006/relationships/ctrlProp" Target="../ctrlProps/ctrlProp424.xml"/><Relationship Id="rId17" Type="http://schemas.openxmlformats.org/officeDocument/2006/relationships/ctrlProp" Target="../ctrlProps/ctrlProp429.xml"/><Relationship Id="rId25" Type="http://schemas.openxmlformats.org/officeDocument/2006/relationships/ctrlProp" Target="../ctrlProps/ctrlProp437.xml"/><Relationship Id="rId2" Type="http://schemas.openxmlformats.org/officeDocument/2006/relationships/drawing" Target="../drawings/drawing17.xml"/><Relationship Id="rId16" Type="http://schemas.openxmlformats.org/officeDocument/2006/relationships/ctrlProp" Target="../ctrlProps/ctrlProp428.xml"/><Relationship Id="rId20" Type="http://schemas.openxmlformats.org/officeDocument/2006/relationships/ctrlProp" Target="../ctrlProps/ctrlProp432.xml"/><Relationship Id="rId29" Type="http://schemas.openxmlformats.org/officeDocument/2006/relationships/ctrlProp" Target="../ctrlProps/ctrlProp441.xml"/><Relationship Id="rId1" Type="http://schemas.openxmlformats.org/officeDocument/2006/relationships/printerSettings" Target="../printerSettings/printerSettings17.bin"/><Relationship Id="rId6" Type="http://schemas.openxmlformats.org/officeDocument/2006/relationships/ctrlProp" Target="../ctrlProps/ctrlProp418.xml"/><Relationship Id="rId11" Type="http://schemas.openxmlformats.org/officeDocument/2006/relationships/ctrlProp" Target="../ctrlProps/ctrlProp423.xml"/><Relationship Id="rId24" Type="http://schemas.openxmlformats.org/officeDocument/2006/relationships/ctrlProp" Target="../ctrlProps/ctrlProp436.xml"/><Relationship Id="rId5" Type="http://schemas.openxmlformats.org/officeDocument/2006/relationships/ctrlProp" Target="../ctrlProps/ctrlProp417.xml"/><Relationship Id="rId15" Type="http://schemas.openxmlformats.org/officeDocument/2006/relationships/ctrlProp" Target="../ctrlProps/ctrlProp427.xml"/><Relationship Id="rId23" Type="http://schemas.openxmlformats.org/officeDocument/2006/relationships/ctrlProp" Target="../ctrlProps/ctrlProp435.xml"/><Relationship Id="rId28" Type="http://schemas.openxmlformats.org/officeDocument/2006/relationships/ctrlProp" Target="../ctrlProps/ctrlProp440.xml"/><Relationship Id="rId10" Type="http://schemas.openxmlformats.org/officeDocument/2006/relationships/ctrlProp" Target="../ctrlProps/ctrlProp422.xml"/><Relationship Id="rId19" Type="http://schemas.openxmlformats.org/officeDocument/2006/relationships/ctrlProp" Target="../ctrlProps/ctrlProp431.xml"/><Relationship Id="rId4" Type="http://schemas.openxmlformats.org/officeDocument/2006/relationships/ctrlProp" Target="../ctrlProps/ctrlProp416.xml"/><Relationship Id="rId9" Type="http://schemas.openxmlformats.org/officeDocument/2006/relationships/ctrlProp" Target="../ctrlProps/ctrlProp421.xml"/><Relationship Id="rId14" Type="http://schemas.openxmlformats.org/officeDocument/2006/relationships/ctrlProp" Target="../ctrlProps/ctrlProp426.xml"/><Relationship Id="rId22" Type="http://schemas.openxmlformats.org/officeDocument/2006/relationships/ctrlProp" Target="../ctrlProps/ctrlProp434.xml"/><Relationship Id="rId27" Type="http://schemas.openxmlformats.org/officeDocument/2006/relationships/ctrlProp" Target="../ctrlProps/ctrlProp439.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46.xml"/><Relationship Id="rId13" Type="http://schemas.openxmlformats.org/officeDocument/2006/relationships/ctrlProp" Target="../ctrlProps/ctrlProp451.xml"/><Relationship Id="rId18" Type="http://schemas.openxmlformats.org/officeDocument/2006/relationships/ctrlProp" Target="../ctrlProps/ctrlProp456.xml"/><Relationship Id="rId26" Type="http://schemas.openxmlformats.org/officeDocument/2006/relationships/ctrlProp" Target="../ctrlProps/ctrlProp464.xml"/><Relationship Id="rId3" Type="http://schemas.openxmlformats.org/officeDocument/2006/relationships/vmlDrawing" Target="../drawings/vmlDrawing18.vml"/><Relationship Id="rId21" Type="http://schemas.openxmlformats.org/officeDocument/2006/relationships/ctrlProp" Target="../ctrlProps/ctrlProp459.xml"/><Relationship Id="rId7" Type="http://schemas.openxmlformats.org/officeDocument/2006/relationships/ctrlProp" Target="../ctrlProps/ctrlProp445.xml"/><Relationship Id="rId12" Type="http://schemas.openxmlformats.org/officeDocument/2006/relationships/ctrlProp" Target="../ctrlProps/ctrlProp450.xml"/><Relationship Id="rId17" Type="http://schemas.openxmlformats.org/officeDocument/2006/relationships/ctrlProp" Target="../ctrlProps/ctrlProp455.xml"/><Relationship Id="rId25" Type="http://schemas.openxmlformats.org/officeDocument/2006/relationships/ctrlProp" Target="../ctrlProps/ctrlProp463.xml"/><Relationship Id="rId2" Type="http://schemas.openxmlformats.org/officeDocument/2006/relationships/drawing" Target="../drawings/drawing18.xml"/><Relationship Id="rId16" Type="http://schemas.openxmlformats.org/officeDocument/2006/relationships/ctrlProp" Target="../ctrlProps/ctrlProp454.xml"/><Relationship Id="rId20" Type="http://schemas.openxmlformats.org/officeDocument/2006/relationships/ctrlProp" Target="../ctrlProps/ctrlProp458.xml"/><Relationship Id="rId29" Type="http://schemas.openxmlformats.org/officeDocument/2006/relationships/ctrlProp" Target="../ctrlProps/ctrlProp467.xml"/><Relationship Id="rId1" Type="http://schemas.openxmlformats.org/officeDocument/2006/relationships/printerSettings" Target="../printerSettings/printerSettings18.bin"/><Relationship Id="rId6" Type="http://schemas.openxmlformats.org/officeDocument/2006/relationships/ctrlProp" Target="../ctrlProps/ctrlProp444.xml"/><Relationship Id="rId11" Type="http://schemas.openxmlformats.org/officeDocument/2006/relationships/ctrlProp" Target="../ctrlProps/ctrlProp449.xml"/><Relationship Id="rId24" Type="http://schemas.openxmlformats.org/officeDocument/2006/relationships/ctrlProp" Target="../ctrlProps/ctrlProp462.xml"/><Relationship Id="rId5" Type="http://schemas.openxmlformats.org/officeDocument/2006/relationships/ctrlProp" Target="../ctrlProps/ctrlProp443.xml"/><Relationship Id="rId15" Type="http://schemas.openxmlformats.org/officeDocument/2006/relationships/ctrlProp" Target="../ctrlProps/ctrlProp453.xml"/><Relationship Id="rId23" Type="http://schemas.openxmlformats.org/officeDocument/2006/relationships/ctrlProp" Target="../ctrlProps/ctrlProp461.xml"/><Relationship Id="rId28" Type="http://schemas.openxmlformats.org/officeDocument/2006/relationships/ctrlProp" Target="../ctrlProps/ctrlProp466.xml"/><Relationship Id="rId10" Type="http://schemas.openxmlformats.org/officeDocument/2006/relationships/ctrlProp" Target="../ctrlProps/ctrlProp448.xml"/><Relationship Id="rId19" Type="http://schemas.openxmlformats.org/officeDocument/2006/relationships/ctrlProp" Target="../ctrlProps/ctrlProp457.xml"/><Relationship Id="rId4" Type="http://schemas.openxmlformats.org/officeDocument/2006/relationships/ctrlProp" Target="../ctrlProps/ctrlProp442.xml"/><Relationship Id="rId9" Type="http://schemas.openxmlformats.org/officeDocument/2006/relationships/ctrlProp" Target="../ctrlProps/ctrlProp447.xml"/><Relationship Id="rId14" Type="http://schemas.openxmlformats.org/officeDocument/2006/relationships/ctrlProp" Target="../ctrlProps/ctrlProp452.xml"/><Relationship Id="rId22" Type="http://schemas.openxmlformats.org/officeDocument/2006/relationships/ctrlProp" Target="../ctrlProps/ctrlProp460.xml"/><Relationship Id="rId27" Type="http://schemas.openxmlformats.org/officeDocument/2006/relationships/ctrlProp" Target="../ctrlProps/ctrlProp46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472.xml"/><Relationship Id="rId13" Type="http://schemas.openxmlformats.org/officeDocument/2006/relationships/ctrlProp" Target="../ctrlProps/ctrlProp477.xml"/><Relationship Id="rId18" Type="http://schemas.openxmlformats.org/officeDocument/2006/relationships/ctrlProp" Target="../ctrlProps/ctrlProp482.xml"/><Relationship Id="rId26" Type="http://schemas.openxmlformats.org/officeDocument/2006/relationships/ctrlProp" Target="../ctrlProps/ctrlProp490.xml"/><Relationship Id="rId3" Type="http://schemas.openxmlformats.org/officeDocument/2006/relationships/vmlDrawing" Target="../drawings/vmlDrawing19.vml"/><Relationship Id="rId21" Type="http://schemas.openxmlformats.org/officeDocument/2006/relationships/ctrlProp" Target="../ctrlProps/ctrlProp485.xml"/><Relationship Id="rId7" Type="http://schemas.openxmlformats.org/officeDocument/2006/relationships/ctrlProp" Target="../ctrlProps/ctrlProp471.xml"/><Relationship Id="rId12" Type="http://schemas.openxmlformats.org/officeDocument/2006/relationships/ctrlProp" Target="../ctrlProps/ctrlProp476.xml"/><Relationship Id="rId17" Type="http://schemas.openxmlformats.org/officeDocument/2006/relationships/ctrlProp" Target="../ctrlProps/ctrlProp481.xml"/><Relationship Id="rId25" Type="http://schemas.openxmlformats.org/officeDocument/2006/relationships/ctrlProp" Target="../ctrlProps/ctrlProp489.xml"/><Relationship Id="rId2" Type="http://schemas.openxmlformats.org/officeDocument/2006/relationships/drawing" Target="../drawings/drawing19.xml"/><Relationship Id="rId16" Type="http://schemas.openxmlformats.org/officeDocument/2006/relationships/ctrlProp" Target="../ctrlProps/ctrlProp480.xml"/><Relationship Id="rId20" Type="http://schemas.openxmlformats.org/officeDocument/2006/relationships/ctrlProp" Target="../ctrlProps/ctrlProp484.xml"/><Relationship Id="rId1" Type="http://schemas.openxmlformats.org/officeDocument/2006/relationships/printerSettings" Target="../printerSettings/printerSettings19.bin"/><Relationship Id="rId6" Type="http://schemas.openxmlformats.org/officeDocument/2006/relationships/ctrlProp" Target="../ctrlProps/ctrlProp470.xml"/><Relationship Id="rId11" Type="http://schemas.openxmlformats.org/officeDocument/2006/relationships/ctrlProp" Target="../ctrlProps/ctrlProp475.xml"/><Relationship Id="rId24" Type="http://schemas.openxmlformats.org/officeDocument/2006/relationships/ctrlProp" Target="../ctrlProps/ctrlProp488.xml"/><Relationship Id="rId5" Type="http://schemas.openxmlformats.org/officeDocument/2006/relationships/ctrlProp" Target="../ctrlProps/ctrlProp469.xml"/><Relationship Id="rId15" Type="http://schemas.openxmlformats.org/officeDocument/2006/relationships/ctrlProp" Target="../ctrlProps/ctrlProp479.xml"/><Relationship Id="rId23" Type="http://schemas.openxmlformats.org/officeDocument/2006/relationships/ctrlProp" Target="../ctrlProps/ctrlProp487.xml"/><Relationship Id="rId28" Type="http://schemas.openxmlformats.org/officeDocument/2006/relationships/ctrlProp" Target="../ctrlProps/ctrlProp492.xml"/><Relationship Id="rId10" Type="http://schemas.openxmlformats.org/officeDocument/2006/relationships/ctrlProp" Target="../ctrlProps/ctrlProp474.xml"/><Relationship Id="rId19" Type="http://schemas.openxmlformats.org/officeDocument/2006/relationships/ctrlProp" Target="../ctrlProps/ctrlProp483.xml"/><Relationship Id="rId4" Type="http://schemas.openxmlformats.org/officeDocument/2006/relationships/ctrlProp" Target="../ctrlProps/ctrlProp468.xml"/><Relationship Id="rId9" Type="http://schemas.openxmlformats.org/officeDocument/2006/relationships/ctrlProp" Target="../ctrlProps/ctrlProp473.xml"/><Relationship Id="rId14" Type="http://schemas.openxmlformats.org/officeDocument/2006/relationships/ctrlProp" Target="../ctrlProps/ctrlProp478.xml"/><Relationship Id="rId22" Type="http://schemas.openxmlformats.org/officeDocument/2006/relationships/ctrlProp" Target="../ctrlProps/ctrlProp486.xml"/><Relationship Id="rId27" Type="http://schemas.openxmlformats.org/officeDocument/2006/relationships/ctrlProp" Target="../ctrlProps/ctrlProp491.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497.xml"/><Relationship Id="rId13" Type="http://schemas.openxmlformats.org/officeDocument/2006/relationships/ctrlProp" Target="../ctrlProps/ctrlProp502.xml"/><Relationship Id="rId18" Type="http://schemas.openxmlformats.org/officeDocument/2006/relationships/ctrlProp" Target="../ctrlProps/ctrlProp507.xml"/><Relationship Id="rId26" Type="http://schemas.openxmlformats.org/officeDocument/2006/relationships/ctrlProp" Target="../ctrlProps/ctrlProp515.xml"/><Relationship Id="rId3" Type="http://schemas.openxmlformats.org/officeDocument/2006/relationships/vmlDrawing" Target="../drawings/vmlDrawing20.vml"/><Relationship Id="rId21" Type="http://schemas.openxmlformats.org/officeDocument/2006/relationships/ctrlProp" Target="../ctrlProps/ctrlProp510.xml"/><Relationship Id="rId7" Type="http://schemas.openxmlformats.org/officeDocument/2006/relationships/ctrlProp" Target="../ctrlProps/ctrlProp496.xml"/><Relationship Id="rId12" Type="http://schemas.openxmlformats.org/officeDocument/2006/relationships/ctrlProp" Target="../ctrlProps/ctrlProp501.xml"/><Relationship Id="rId17" Type="http://schemas.openxmlformats.org/officeDocument/2006/relationships/ctrlProp" Target="../ctrlProps/ctrlProp506.xml"/><Relationship Id="rId25" Type="http://schemas.openxmlformats.org/officeDocument/2006/relationships/ctrlProp" Target="../ctrlProps/ctrlProp514.xml"/><Relationship Id="rId2" Type="http://schemas.openxmlformats.org/officeDocument/2006/relationships/drawing" Target="../drawings/drawing20.xml"/><Relationship Id="rId16" Type="http://schemas.openxmlformats.org/officeDocument/2006/relationships/ctrlProp" Target="../ctrlProps/ctrlProp505.xml"/><Relationship Id="rId20" Type="http://schemas.openxmlformats.org/officeDocument/2006/relationships/ctrlProp" Target="../ctrlProps/ctrlProp509.xml"/><Relationship Id="rId29" Type="http://schemas.openxmlformats.org/officeDocument/2006/relationships/ctrlProp" Target="../ctrlProps/ctrlProp518.xml"/><Relationship Id="rId1" Type="http://schemas.openxmlformats.org/officeDocument/2006/relationships/printerSettings" Target="../printerSettings/printerSettings20.bin"/><Relationship Id="rId6" Type="http://schemas.openxmlformats.org/officeDocument/2006/relationships/ctrlProp" Target="../ctrlProps/ctrlProp495.xml"/><Relationship Id="rId11" Type="http://schemas.openxmlformats.org/officeDocument/2006/relationships/ctrlProp" Target="../ctrlProps/ctrlProp500.xml"/><Relationship Id="rId24" Type="http://schemas.openxmlformats.org/officeDocument/2006/relationships/ctrlProp" Target="../ctrlProps/ctrlProp513.xml"/><Relationship Id="rId5" Type="http://schemas.openxmlformats.org/officeDocument/2006/relationships/ctrlProp" Target="../ctrlProps/ctrlProp494.xml"/><Relationship Id="rId15" Type="http://schemas.openxmlformats.org/officeDocument/2006/relationships/ctrlProp" Target="../ctrlProps/ctrlProp504.xml"/><Relationship Id="rId23" Type="http://schemas.openxmlformats.org/officeDocument/2006/relationships/ctrlProp" Target="../ctrlProps/ctrlProp512.xml"/><Relationship Id="rId28" Type="http://schemas.openxmlformats.org/officeDocument/2006/relationships/ctrlProp" Target="../ctrlProps/ctrlProp517.xml"/><Relationship Id="rId10" Type="http://schemas.openxmlformats.org/officeDocument/2006/relationships/ctrlProp" Target="../ctrlProps/ctrlProp499.xml"/><Relationship Id="rId19" Type="http://schemas.openxmlformats.org/officeDocument/2006/relationships/ctrlProp" Target="../ctrlProps/ctrlProp508.xml"/><Relationship Id="rId4" Type="http://schemas.openxmlformats.org/officeDocument/2006/relationships/ctrlProp" Target="../ctrlProps/ctrlProp493.xml"/><Relationship Id="rId9" Type="http://schemas.openxmlformats.org/officeDocument/2006/relationships/ctrlProp" Target="../ctrlProps/ctrlProp498.xml"/><Relationship Id="rId14" Type="http://schemas.openxmlformats.org/officeDocument/2006/relationships/ctrlProp" Target="../ctrlProps/ctrlProp503.xml"/><Relationship Id="rId22" Type="http://schemas.openxmlformats.org/officeDocument/2006/relationships/ctrlProp" Target="../ctrlProps/ctrlProp511.xml"/><Relationship Id="rId27" Type="http://schemas.openxmlformats.org/officeDocument/2006/relationships/ctrlProp" Target="../ctrlProps/ctrlProp516.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523.xml"/><Relationship Id="rId13" Type="http://schemas.openxmlformats.org/officeDocument/2006/relationships/ctrlProp" Target="../ctrlProps/ctrlProp528.xml"/><Relationship Id="rId18" Type="http://schemas.openxmlformats.org/officeDocument/2006/relationships/ctrlProp" Target="../ctrlProps/ctrlProp533.xml"/><Relationship Id="rId26" Type="http://schemas.openxmlformats.org/officeDocument/2006/relationships/ctrlProp" Target="../ctrlProps/ctrlProp541.xml"/><Relationship Id="rId3" Type="http://schemas.openxmlformats.org/officeDocument/2006/relationships/vmlDrawing" Target="../drawings/vmlDrawing21.vml"/><Relationship Id="rId21" Type="http://schemas.openxmlformats.org/officeDocument/2006/relationships/ctrlProp" Target="../ctrlProps/ctrlProp536.xml"/><Relationship Id="rId7" Type="http://schemas.openxmlformats.org/officeDocument/2006/relationships/ctrlProp" Target="../ctrlProps/ctrlProp522.xml"/><Relationship Id="rId12" Type="http://schemas.openxmlformats.org/officeDocument/2006/relationships/ctrlProp" Target="../ctrlProps/ctrlProp527.xml"/><Relationship Id="rId17" Type="http://schemas.openxmlformats.org/officeDocument/2006/relationships/ctrlProp" Target="../ctrlProps/ctrlProp532.xml"/><Relationship Id="rId25" Type="http://schemas.openxmlformats.org/officeDocument/2006/relationships/ctrlProp" Target="../ctrlProps/ctrlProp540.xml"/><Relationship Id="rId2" Type="http://schemas.openxmlformats.org/officeDocument/2006/relationships/drawing" Target="../drawings/drawing21.xml"/><Relationship Id="rId16" Type="http://schemas.openxmlformats.org/officeDocument/2006/relationships/ctrlProp" Target="../ctrlProps/ctrlProp531.xml"/><Relationship Id="rId20" Type="http://schemas.openxmlformats.org/officeDocument/2006/relationships/ctrlProp" Target="../ctrlProps/ctrlProp535.xml"/><Relationship Id="rId29" Type="http://schemas.openxmlformats.org/officeDocument/2006/relationships/ctrlProp" Target="../ctrlProps/ctrlProp544.xml"/><Relationship Id="rId1" Type="http://schemas.openxmlformats.org/officeDocument/2006/relationships/printerSettings" Target="../printerSettings/printerSettings21.bin"/><Relationship Id="rId6" Type="http://schemas.openxmlformats.org/officeDocument/2006/relationships/ctrlProp" Target="../ctrlProps/ctrlProp521.xml"/><Relationship Id="rId11" Type="http://schemas.openxmlformats.org/officeDocument/2006/relationships/ctrlProp" Target="../ctrlProps/ctrlProp526.xml"/><Relationship Id="rId24" Type="http://schemas.openxmlformats.org/officeDocument/2006/relationships/ctrlProp" Target="../ctrlProps/ctrlProp539.xml"/><Relationship Id="rId5" Type="http://schemas.openxmlformats.org/officeDocument/2006/relationships/ctrlProp" Target="../ctrlProps/ctrlProp520.xml"/><Relationship Id="rId15" Type="http://schemas.openxmlformats.org/officeDocument/2006/relationships/ctrlProp" Target="../ctrlProps/ctrlProp530.xml"/><Relationship Id="rId23" Type="http://schemas.openxmlformats.org/officeDocument/2006/relationships/ctrlProp" Target="../ctrlProps/ctrlProp538.xml"/><Relationship Id="rId28" Type="http://schemas.openxmlformats.org/officeDocument/2006/relationships/ctrlProp" Target="../ctrlProps/ctrlProp543.xml"/><Relationship Id="rId10" Type="http://schemas.openxmlformats.org/officeDocument/2006/relationships/ctrlProp" Target="../ctrlProps/ctrlProp525.xml"/><Relationship Id="rId19" Type="http://schemas.openxmlformats.org/officeDocument/2006/relationships/ctrlProp" Target="../ctrlProps/ctrlProp534.xml"/><Relationship Id="rId4" Type="http://schemas.openxmlformats.org/officeDocument/2006/relationships/ctrlProp" Target="../ctrlProps/ctrlProp519.xml"/><Relationship Id="rId9" Type="http://schemas.openxmlformats.org/officeDocument/2006/relationships/ctrlProp" Target="../ctrlProps/ctrlProp524.xml"/><Relationship Id="rId14" Type="http://schemas.openxmlformats.org/officeDocument/2006/relationships/ctrlProp" Target="../ctrlProps/ctrlProp529.xml"/><Relationship Id="rId22" Type="http://schemas.openxmlformats.org/officeDocument/2006/relationships/ctrlProp" Target="../ctrlProps/ctrlProp537.xml"/><Relationship Id="rId27" Type="http://schemas.openxmlformats.org/officeDocument/2006/relationships/ctrlProp" Target="../ctrlProps/ctrlProp542.xml"/><Relationship Id="rId30" Type="http://schemas.openxmlformats.org/officeDocument/2006/relationships/ctrlProp" Target="../ctrlProps/ctrlProp545.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550.xml"/><Relationship Id="rId13" Type="http://schemas.openxmlformats.org/officeDocument/2006/relationships/ctrlProp" Target="../ctrlProps/ctrlProp555.xml"/><Relationship Id="rId18" Type="http://schemas.openxmlformats.org/officeDocument/2006/relationships/ctrlProp" Target="../ctrlProps/ctrlProp560.xml"/><Relationship Id="rId26" Type="http://schemas.openxmlformats.org/officeDocument/2006/relationships/ctrlProp" Target="../ctrlProps/ctrlProp568.xml"/><Relationship Id="rId3" Type="http://schemas.openxmlformats.org/officeDocument/2006/relationships/vmlDrawing" Target="../drawings/vmlDrawing22.vml"/><Relationship Id="rId21" Type="http://schemas.openxmlformats.org/officeDocument/2006/relationships/ctrlProp" Target="../ctrlProps/ctrlProp563.xml"/><Relationship Id="rId7" Type="http://schemas.openxmlformats.org/officeDocument/2006/relationships/ctrlProp" Target="../ctrlProps/ctrlProp549.xml"/><Relationship Id="rId12" Type="http://schemas.openxmlformats.org/officeDocument/2006/relationships/ctrlProp" Target="../ctrlProps/ctrlProp554.xml"/><Relationship Id="rId17" Type="http://schemas.openxmlformats.org/officeDocument/2006/relationships/ctrlProp" Target="../ctrlProps/ctrlProp559.xml"/><Relationship Id="rId25" Type="http://schemas.openxmlformats.org/officeDocument/2006/relationships/ctrlProp" Target="../ctrlProps/ctrlProp567.xml"/><Relationship Id="rId2" Type="http://schemas.openxmlformats.org/officeDocument/2006/relationships/drawing" Target="../drawings/drawing22.xml"/><Relationship Id="rId16" Type="http://schemas.openxmlformats.org/officeDocument/2006/relationships/ctrlProp" Target="../ctrlProps/ctrlProp558.xml"/><Relationship Id="rId20" Type="http://schemas.openxmlformats.org/officeDocument/2006/relationships/ctrlProp" Target="../ctrlProps/ctrlProp562.xml"/><Relationship Id="rId29" Type="http://schemas.openxmlformats.org/officeDocument/2006/relationships/ctrlProp" Target="../ctrlProps/ctrlProp571.xml"/><Relationship Id="rId1" Type="http://schemas.openxmlformats.org/officeDocument/2006/relationships/printerSettings" Target="../printerSettings/printerSettings22.bin"/><Relationship Id="rId6" Type="http://schemas.openxmlformats.org/officeDocument/2006/relationships/ctrlProp" Target="../ctrlProps/ctrlProp548.xml"/><Relationship Id="rId11" Type="http://schemas.openxmlformats.org/officeDocument/2006/relationships/ctrlProp" Target="../ctrlProps/ctrlProp553.xml"/><Relationship Id="rId24" Type="http://schemas.openxmlformats.org/officeDocument/2006/relationships/ctrlProp" Target="../ctrlProps/ctrlProp566.xml"/><Relationship Id="rId5" Type="http://schemas.openxmlformats.org/officeDocument/2006/relationships/ctrlProp" Target="../ctrlProps/ctrlProp547.xml"/><Relationship Id="rId15" Type="http://schemas.openxmlformats.org/officeDocument/2006/relationships/ctrlProp" Target="../ctrlProps/ctrlProp557.xml"/><Relationship Id="rId23" Type="http://schemas.openxmlformats.org/officeDocument/2006/relationships/ctrlProp" Target="../ctrlProps/ctrlProp565.xml"/><Relationship Id="rId28" Type="http://schemas.openxmlformats.org/officeDocument/2006/relationships/ctrlProp" Target="../ctrlProps/ctrlProp570.xml"/><Relationship Id="rId10" Type="http://schemas.openxmlformats.org/officeDocument/2006/relationships/ctrlProp" Target="../ctrlProps/ctrlProp552.xml"/><Relationship Id="rId19" Type="http://schemas.openxmlformats.org/officeDocument/2006/relationships/ctrlProp" Target="../ctrlProps/ctrlProp561.xml"/><Relationship Id="rId31" Type="http://schemas.openxmlformats.org/officeDocument/2006/relationships/ctrlProp" Target="../ctrlProps/ctrlProp573.xml"/><Relationship Id="rId4" Type="http://schemas.openxmlformats.org/officeDocument/2006/relationships/ctrlProp" Target="../ctrlProps/ctrlProp546.xml"/><Relationship Id="rId9" Type="http://schemas.openxmlformats.org/officeDocument/2006/relationships/ctrlProp" Target="../ctrlProps/ctrlProp551.xml"/><Relationship Id="rId14" Type="http://schemas.openxmlformats.org/officeDocument/2006/relationships/ctrlProp" Target="../ctrlProps/ctrlProp556.xml"/><Relationship Id="rId22" Type="http://schemas.openxmlformats.org/officeDocument/2006/relationships/ctrlProp" Target="../ctrlProps/ctrlProp564.xml"/><Relationship Id="rId27" Type="http://schemas.openxmlformats.org/officeDocument/2006/relationships/ctrlProp" Target="../ctrlProps/ctrlProp569.xml"/><Relationship Id="rId30" Type="http://schemas.openxmlformats.org/officeDocument/2006/relationships/ctrlProp" Target="../ctrlProps/ctrlProp572.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578.xml"/><Relationship Id="rId13" Type="http://schemas.openxmlformats.org/officeDocument/2006/relationships/ctrlProp" Target="../ctrlProps/ctrlProp583.xml"/><Relationship Id="rId18" Type="http://schemas.openxmlformats.org/officeDocument/2006/relationships/ctrlProp" Target="../ctrlProps/ctrlProp588.xml"/><Relationship Id="rId26" Type="http://schemas.openxmlformats.org/officeDocument/2006/relationships/ctrlProp" Target="../ctrlProps/ctrlProp596.xml"/><Relationship Id="rId3" Type="http://schemas.openxmlformats.org/officeDocument/2006/relationships/vmlDrawing" Target="../drawings/vmlDrawing23.vml"/><Relationship Id="rId21" Type="http://schemas.openxmlformats.org/officeDocument/2006/relationships/ctrlProp" Target="../ctrlProps/ctrlProp591.xml"/><Relationship Id="rId7" Type="http://schemas.openxmlformats.org/officeDocument/2006/relationships/ctrlProp" Target="../ctrlProps/ctrlProp577.xml"/><Relationship Id="rId12" Type="http://schemas.openxmlformats.org/officeDocument/2006/relationships/ctrlProp" Target="../ctrlProps/ctrlProp582.xml"/><Relationship Id="rId17" Type="http://schemas.openxmlformats.org/officeDocument/2006/relationships/ctrlProp" Target="../ctrlProps/ctrlProp587.xml"/><Relationship Id="rId25" Type="http://schemas.openxmlformats.org/officeDocument/2006/relationships/ctrlProp" Target="../ctrlProps/ctrlProp595.xml"/><Relationship Id="rId2" Type="http://schemas.openxmlformats.org/officeDocument/2006/relationships/drawing" Target="../drawings/drawing23.xml"/><Relationship Id="rId16" Type="http://schemas.openxmlformats.org/officeDocument/2006/relationships/ctrlProp" Target="../ctrlProps/ctrlProp586.xml"/><Relationship Id="rId20" Type="http://schemas.openxmlformats.org/officeDocument/2006/relationships/ctrlProp" Target="../ctrlProps/ctrlProp590.xml"/><Relationship Id="rId29" Type="http://schemas.openxmlformats.org/officeDocument/2006/relationships/ctrlProp" Target="../ctrlProps/ctrlProp599.xml"/><Relationship Id="rId1" Type="http://schemas.openxmlformats.org/officeDocument/2006/relationships/printerSettings" Target="../printerSettings/printerSettings23.bin"/><Relationship Id="rId6" Type="http://schemas.openxmlformats.org/officeDocument/2006/relationships/ctrlProp" Target="../ctrlProps/ctrlProp576.xml"/><Relationship Id="rId11" Type="http://schemas.openxmlformats.org/officeDocument/2006/relationships/ctrlProp" Target="../ctrlProps/ctrlProp581.xml"/><Relationship Id="rId24" Type="http://schemas.openxmlformats.org/officeDocument/2006/relationships/ctrlProp" Target="../ctrlProps/ctrlProp594.xml"/><Relationship Id="rId5" Type="http://schemas.openxmlformats.org/officeDocument/2006/relationships/ctrlProp" Target="../ctrlProps/ctrlProp575.xml"/><Relationship Id="rId15" Type="http://schemas.openxmlformats.org/officeDocument/2006/relationships/ctrlProp" Target="../ctrlProps/ctrlProp585.xml"/><Relationship Id="rId23" Type="http://schemas.openxmlformats.org/officeDocument/2006/relationships/ctrlProp" Target="../ctrlProps/ctrlProp593.xml"/><Relationship Id="rId28" Type="http://schemas.openxmlformats.org/officeDocument/2006/relationships/ctrlProp" Target="../ctrlProps/ctrlProp598.xml"/><Relationship Id="rId10" Type="http://schemas.openxmlformats.org/officeDocument/2006/relationships/ctrlProp" Target="../ctrlProps/ctrlProp580.xml"/><Relationship Id="rId19" Type="http://schemas.openxmlformats.org/officeDocument/2006/relationships/ctrlProp" Target="../ctrlProps/ctrlProp589.xml"/><Relationship Id="rId4" Type="http://schemas.openxmlformats.org/officeDocument/2006/relationships/ctrlProp" Target="../ctrlProps/ctrlProp574.xml"/><Relationship Id="rId9" Type="http://schemas.openxmlformats.org/officeDocument/2006/relationships/ctrlProp" Target="../ctrlProps/ctrlProp579.xml"/><Relationship Id="rId14" Type="http://schemas.openxmlformats.org/officeDocument/2006/relationships/ctrlProp" Target="../ctrlProps/ctrlProp584.xml"/><Relationship Id="rId22" Type="http://schemas.openxmlformats.org/officeDocument/2006/relationships/ctrlProp" Target="../ctrlProps/ctrlProp592.xml"/><Relationship Id="rId27" Type="http://schemas.openxmlformats.org/officeDocument/2006/relationships/ctrlProp" Target="../ctrlProps/ctrlProp597.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604.xml"/><Relationship Id="rId13" Type="http://schemas.openxmlformats.org/officeDocument/2006/relationships/ctrlProp" Target="../ctrlProps/ctrlProp609.xml"/><Relationship Id="rId18" Type="http://schemas.openxmlformats.org/officeDocument/2006/relationships/ctrlProp" Target="../ctrlProps/ctrlProp614.xml"/><Relationship Id="rId26" Type="http://schemas.openxmlformats.org/officeDocument/2006/relationships/ctrlProp" Target="../ctrlProps/ctrlProp622.xml"/><Relationship Id="rId3" Type="http://schemas.openxmlformats.org/officeDocument/2006/relationships/vmlDrawing" Target="../drawings/vmlDrawing24.vml"/><Relationship Id="rId21" Type="http://schemas.openxmlformats.org/officeDocument/2006/relationships/ctrlProp" Target="../ctrlProps/ctrlProp617.xml"/><Relationship Id="rId7" Type="http://schemas.openxmlformats.org/officeDocument/2006/relationships/ctrlProp" Target="../ctrlProps/ctrlProp603.xml"/><Relationship Id="rId12" Type="http://schemas.openxmlformats.org/officeDocument/2006/relationships/ctrlProp" Target="../ctrlProps/ctrlProp608.xml"/><Relationship Id="rId17" Type="http://schemas.openxmlformats.org/officeDocument/2006/relationships/ctrlProp" Target="../ctrlProps/ctrlProp613.xml"/><Relationship Id="rId25" Type="http://schemas.openxmlformats.org/officeDocument/2006/relationships/ctrlProp" Target="../ctrlProps/ctrlProp621.xml"/><Relationship Id="rId2" Type="http://schemas.openxmlformats.org/officeDocument/2006/relationships/drawing" Target="../drawings/drawing24.xml"/><Relationship Id="rId16" Type="http://schemas.openxmlformats.org/officeDocument/2006/relationships/ctrlProp" Target="../ctrlProps/ctrlProp612.xml"/><Relationship Id="rId20" Type="http://schemas.openxmlformats.org/officeDocument/2006/relationships/ctrlProp" Target="../ctrlProps/ctrlProp616.xml"/><Relationship Id="rId1" Type="http://schemas.openxmlformats.org/officeDocument/2006/relationships/printerSettings" Target="../printerSettings/printerSettings24.bin"/><Relationship Id="rId6" Type="http://schemas.openxmlformats.org/officeDocument/2006/relationships/ctrlProp" Target="../ctrlProps/ctrlProp602.xml"/><Relationship Id="rId11" Type="http://schemas.openxmlformats.org/officeDocument/2006/relationships/ctrlProp" Target="../ctrlProps/ctrlProp607.xml"/><Relationship Id="rId24" Type="http://schemas.openxmlformats.org/officeDocument/2006/relationships/ctrlProp" Target="../ctrlProps/ctrlProp620.xml"/><Relationship Id="rId5" Type="http://schemas.openxmlformats.org/officeDocument/2006/relationships/ctrlProp" Target="../ctrlProps/ctrlProp601.xml"/><Relationship Id="rId15" Type="http://schemas.openxmlformats.org/officeDocument/2006/relationships/ctrlProp" Target="../ctrlProps/ctrlProp611.xml"/><Relationship Id="rId23" Type="http://schemas.openxmlformats.org/officeDocument/2006/relationships/ctrlProp" Target="../ctrlProps/ctrlProp619.xml"/><Relationship Id="rId28" Type="http://schemas.openxmlformats.org/officeDocument/2006/relationships/ctrlProp" Target="../ctrlProps/ctrlProp624.xml"/><Relationship Id="rId10" Type="http://schemas.openxmlformats.org/officeDocument/2006/relationships/ctrlProp" Target="../ctrlProps/ctrlProp606.xml"/><Relationship Id="rId19" Type="http://schemas.openxmlformats.org/officeDocument/2006/relationships/ctrlProp" Target="../ctrlProps/ctrlProp615.xml"/><Relationship Id="rId4" Type="http://schemas.openxmlformats.org/officeDocument/2006/relationships/ctrlProp" Target="../ctrlProps/ctrlProp600.xml"/><Relationship Id="rId9" Type="http://schemas.openxmlformats.org/officeDocument/2006/relationships/ctrlProp" Target="../ctrlProps/ctrlProp605.xml"/><Relationship Id="rId14" Type="http://schemas.openxmlformats.org/officeDocument/2006/relationships/ctrlProp" Target="../ctrlProps/ctrlProp610.xml"/><Relationship Id="rId22" Type="http://schemas.openxmlformats.org/officeDocument/2006/relationships/ctrlProp" Target="../ctrlProps/ctrlProp618.xml"/><Relationship Id="rId27" Type="http://schemas.openxmlformats.org/officeDocument/2006/relationships/ctrlProp" Target="../ctrlProps/ctrlProp62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25.bin"/><Relationship Id="rId6" Type="http://schemas.openxmlformats.org/officeDocument/2006/relationships/ctrlProp" Target="../ctrlProps/ctrlProp627.xml"/><Relationship Id="rId5" Type="http://schemas.openxmlformats.org/officeDocument/2006/relationships/ctrlProp" Target="../ctrlProps/ctrlProp626.xml"/><Relationship Id="rId4" Type="http://schemas.openxmlformats.org/officeDocument/2006/relationships/ctrlProp" Target="../ctrlProps/ctrlProp625.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632.xml"/><Relationship Id="rId3" Type="http://schemas.openxmlformats.org/officeDocument/2006/relationships/vmlDrawing" Target="../drawings/vmlDrawing26.vml"/><Relationship Id="rId7" Type="http://schemas.openxmlformats.org/officeDocument/2006/relationships/ctrlProp" Target="../ctrlProps/ctrlProp631.xml"/><Relationship Id="rId2" Type="http://schemas.openxmlformats.org/officeDocument/2006/relationships/drawing" Target="../drawings/drawing26.xml"/><Relationship Id="rId1" Type="http://schemas.openxmlformats.org/officeDocument/2006/relationships/printerSettings" Target="../printerSettings/printerSettings26.bin"/><Relationship Id="rId6" Type="http://schemas.openxmlformats.org/officeDocument/2006/relationships/ctrlProp" Target="../ctrlProps/ctrlProp630.xml"/><Relationship Id="rId5" Type="http://schemas.openxmlformats.org/officeDocument/2006/relationships/ctrlProp" Target="../ctrlProps/ctrlProp629.xml"/><Relationship Id="rId4" Type="http://schemas.openxmlformats.org/officeDocument/2006/relationships/ctrlProp" Target="../ctrlProps/ctrlProp628.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trlProp" Target="../ctrlProps/ctrlProp633.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trlProp" Target="../ctrlProps/ctrlProp63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vmlDrawing" Target="../drawings/vmlDrawing2.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drawing" Target="../drawings/drawing2.xm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26" Type="http://schemas.openxmlformats.org/officeDocument/2006/relationships/ctrlProp" Target="../ctrlProps/ctrlProp75.xml"/><Relationship Id="rId3" Type="http://schemas.openxmlformats.org/officeDocument/2006/relationships/vmlDrawing" Target="../drawings/vmlDrawing3.vm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2" Type="http://schemas.openxmlformats.org/officeDocument/2006/relationships/drawing" Target="../drawings/drawing3.xml"/><Relationship Id="rId16" Type="http://schemas.openxmlformats.org/officeDocument/2006/relationships/ctrlProp" Target="../ctrlProps/ctrlProp65.xml"/><Relationship Id="rId20" Type="http://schemas.openxmlformats.org/officeDocument/2006/relationships/ctrlProp" Target="../ctrlProps/ctrlProp69.xml"/><Relationship Id="rId29" Type="http://schemas.openxmlformats.org/officeDocument/2006/relationships/ctrlProp" Target="../ctrlProps/ctrlProp78.xml"/><Relationship Id="rId1" Type="http://schemas.openxmlformats.org/officeDocument/2006/relationships/printerSettings" Target="../printerSettings/printerSettings3.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trlProp" Target="../ctrlProps/ctrlProp73.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10" Type="http://schemas.openxmlformats.org/officeDocument/2006/relationships/ctrlProp" Target="../ctrlProps/ctrlProp59.xml"/><Relationship Id="rId19" Type="http://schemas.openxmlformats.org/officeDocument/2006/relationships/ctrlProp" Target="../ctrlProps/ctrlProp68.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3.xml"/><Relationship Id="rId13" Type="http://schemas.openxmlformats.org/officeDocument/2006/relationships/ctrlProp" Target="../ctrlProps/ctrlProp88.xml"/><Relationship Id="rId18" Type="http://schemas.openxmlformats.org/officeDocument/2006/relationships/ctrlProp" Target="../ctrlProps/ctrlProp93.xml"/><Relationship Id="rId26" Type="http://schemas.openxmlformats.org/officeDocument/2006/relationships/ctrlProp" Target="../ctrlProps/ctrlProp101.xml"/><Relationship Id="rId3" Type="http://schemas.openxmlformats.org/officeDocument/2006/relationships/vmlDrawing" Target="../drawings/vmlDrawing4.vml"/><Relationship Id="rId21" Type="http://schemas.openxmlformats.org/officeDocument/2006/relationships/ctrlProp" Target="../ctrlProps/ctrlProp96.xml"/><Relationship Id="rId7" Type="http://schemas.openxmlformats.org/officeDocument/2006/relationships/ctrlProp" Target="../ctrlProps/ctrlProp82.xml"/><Relationship Id="rId12" Type="http://schemas.openxmlformats.org/officeDocument/2006/relationships/ctrlProp" Target="../ctrlProps/ctrlProp87.xml"/><Relationship Id="rId17" Type="http://schemas.openxmlformats.org/officeDocument/2006/relationships/ctrlProp" Target="../ctrlProps/ctrlProp92.xml"/><Relationship Id="rId25" Type="http://schemas.openxmlformats.org/officeDocument/2006/relationships/ctrlProp" Target="../ctrlProps/ctrlProp100.xml"/><Relationship Id="rId2" Type="http://schemas.openxmlformats.org/officeDocument/2006/relationships/drawing" Target="../drawings/drawing4.xml"/><Relationship Id="rId16" Type="http://schemas.openxmlformats.org/officeDocument/2006/relationships/ctrlProp" Target="../ctrlProps/ctrlProp91.xml"/><Relationship Id="rId20" Type="http://schemas.openxmlformats.org/officeDocument/2006/relationships/ctrlProp" Target="../ctrlProps/ctrlProp95.xml"/><Relationship Id="rId29" Type="http://schemas.openxmlformats.org/officeDocument/2006/relationships/ctrlProp" Target="../ctrlProps/ctrlProp104.xml"/><Relationship Id="rId1" Type="http://schemas.openxmlformats.org/officeDocument/2006/relationships/printerSettings" Target="../printerSettings/printerSettings4.bin"/><Relationship Id="rId6" Type="http://schemas.openxmlformats.org/officeDocument/2006/relationships/ctrlProp" Target="../ctrlProps/ctrlProp81.xml"/><Relationship Id="rId11" Type="http://schemas.openxmlformats.org/officeDocument/2006/relationships/ctrlProp" Target="../ctrlProps/ctrlProp86.xml"/><Relationship Id="rId24" Type="http://schemas.openxmlformats.org/officeDocument/2006/relationships/ctrlProp" Target="../ctrlProps/ctrlProp99.xml"/><Relationship Id="rId5" Type="http://schemas.openxmlformats.org/officeDocument/2006/relationships/ctrlProp" Target="../ctrlProps/ctrlProp80.xml"/><Relationship Id="rId15" Type="http://schemas.openxmlformats.org/officeDocument/2006/relationships/ctrlProp" Target="../ctrlProps/ctrlProp90.xml"/><Relationship Id="rId23" Type="http://schemas.openxmlformats.org/officeDocument/2006/relationships/ctrlProp" Target="../ctrlProps/ctrlProp98.xml"/><Relationship Id="rId28" Type="http://schemas.openxmlformats.org/officeDocument/2006/relationships/ctrlProp" Target="../ctrlProps/ctrlProp103.xml"/><Relationship Id="rId10" Type="http://schemas.openxmlformats.org/officeDocument/2006/relationships/ctrlProp" Target="../ctrlProps/ctrlProp85.xml"/><Relationship Id="rId19" Type="http://schemas.openxmlformats.org/officeDocument/2006/relationships/ctrlProp" Target="../ctrlProps/ctrlProp94.xml"/><Relationship Id="rId4" Type="http://schemas.openxmlformats.org/officeDocument/2006/relationships/ctrlProp" Target="../ctrlProps/ctrlProp79.xml"/><Relationship Id="rId9" Type="http://schemas.openxmlformats.org/officeDocument/2006/relationships/ctrlProp" Target="../ctrlProps/ctrlProp84.xml"/><Relationship Id="rId14" Type="http://schemas.openxmlformats.org/officeDocument/2006/relationships/ctrlProp" Target="../ctrlProps/ctrlProp89.xml"/><Relationship Id="rId22" Type="http://schemas.openxmlformats.org/officeDocument/2006/relationships/ctrlProp" Target="../ctrlProps/ctrlProp97.xml"/><Relationship Id="rId27" Type="http://schemas.openxmlformats.org/officeDocument/2006/relationships/ctrlProp" Target="../ctrlProps/ctrlProp10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9.xml"/><Relationship Id="rId13" Type="http://schemas.openxmlformats.org/officeDocument/2006/relationships/ctrlProp" Target="../ctrlProps/ctrlProp114.xml"/><Relationship Id="rId18" Type="http://schemas.openxmlformats.org/officeDocument/2006/relationships/ctrlProp" Target="../ctrlProps/ctrlProp119.xml"/><Relationship Id="rId26" Type="http://schemas.openxmlformats.org/officeDocument/2006/relationships/ctrlProp" Target="../ctrlProps/ctrlProp127.xml"/><Relationship Id="rId3" Type="http://schemas.openxmlformats.org/officeDocument/2006/relationships/vmlDrawing" Target="../drawings/vmlDrawing5.vml"/><Relationship Id="rId21" Type="http://schemas.openxmlformats.org/officeDocument/2006/relationships/ctrlProp" Target="../ctrlProps/ctrlProp122.xml"/><Relationship Id="rId7" Type="http://schemas.openxmlformats.org/officeDocument/2006/relationships/ctrlProp" Target="../ctrlProps/ctrlProp108.xml"/><Relationship Id="rId12" Type="http://schemas.openxmlformats.org/officeDocument/2006/relationships/ctrlProp" Target="../ctrlProps/ctrlProp113.xml"/><Relationship Id="rId17" Type="http://schemas.openxmlformats.org/officeDocument/2006/relationships/ctrlProp" Target="../ctrlProps/ctrlProp118.xml"/><Relationship Id="rId25" Type="http://schemas.openxmlformats.org/officeDocument/2006/relationships/ctrlProp" Target="../ctrlProps/ctrlProp126.xml"/><Relationship Id="rId2" Type="http://schemas.openxmlformats.org/officeDocument/2006/relationships/drawing" Target="../drawings/drawing5.xml"/><Relationship Id="rId16" Type="http://schemas.openxmlformats.org/officeDocument/2006/relationships/ctrlProp" Target="../ctrlProps/ctrlProp117.xml"/><Relationship Id="rId20" Type="http://schemas.openxmlformats.org/officeDocument/2006/relationships/ctrlProp" Target="../ctrlProps/ctrlProp121.xml"/><Relationship Id="rId29" Type="http://schemas.openxmlformats.org/officeDocument/2006/relationships/ctrlProp" Target="../ctrlProps/ctrlProp130.xml"/><Relationship Id="rId1" Type="http://schemas.openxmlformats.org/officeDocument/2006/relationships/printerSettings" Target="../printerSettings/printerSettings5.bin"/><Relationship Id="rId6" Type="http://schemas.openxmlformats.org/officeDocument/2006/relationships/ctrlProp" Target="../ctrlProps/ctrlProp107.xml"/><Relationship Id="rId11" Type="http://schemas.openxmlformats.org/officeDocument/2006/relationships/ctrlProp" Target="../ctrlProps/ctrlProp112.xml"/><Relationship Id="rId24" Type="http://schemas.openxmlformats.org/officeDocument/2006/relationships/ctrlProp" Target="../ctrlProps/ctrlProp125.xml"/><Relationship Id="rId5" Type="http://schemas.openxmlformats.org/officeDocument/2006/relationships/ctrlProp" Target="../ctrlProps/ctrlProp106.xml"/><Relationship Id="rId15" Type="http://schemas.openxmlformats.org/officeDocument/2006/relationships/ctrlProp" Target="../ctrlProps/ctrlProp116.xml"/><Relationship Id="rId23" Type="http://schemas.openxmlformats.org/officeDocument/2006/relationships/ctrlProp" Target="../ctrlProps/ctrlProp124.xml"/><Relationship Id="rId28" Type="http://schemas.openxmlformats.org/officeDocument/2006/relationships/ctrlProp" Target="../ctrlProps/ctrlProp129.xml"/><Relationship Id="rId10" Type="http://schemas.openxmlformats.org/officeDocument/2006/relationships/ctrlProp" Target="../ctrlProps/ctrlProp111.xml"/><Relationship Id="rId19" Type="http://schemas.openxmlformats.org/officeDocument/2006/relationships/ctrlProp" Target="../ctrlProps/ctrlProp120.xml"/><Relationship Id="rId4" Type="http://schemas.openxmlformats.org/officeDocument/2006/relationships/ctrlProp" Target="../ctrlProps/ctrlProp105.xml"/><Relationship Id="rId9" Type="http://schemas.openxmlformats.org/officeDocument/2006/relationships/ctrlProp" Target="../ctrlProps/ctrlProp110.xml"/><Relationship Id="rId14" Type="http://schemas.openxmlformats.org/officeDocument/2006/relationships/ctrlProp" Target="../ctrlProps/ctrlProp115.xml"/><Relationship Id="rId22" Type="http://schemas.openxmlformats.org/officeDocument/2006/relationships/ctrlProp" Target="../ctrlProps/ctrlProp123.xml"/><Relationship Id="rId27" Type="http://schemas.openxmlformats.org/officeDocument/2006/relationships/ctrlProp" Target="../ctrlProps/ctrlProp12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5.xml"/><Relationship Id="rId13" Type="http://schemas.openxmlformats.org/officeDocument/2006/relationships/ctrlProp" Target="../ctrlProps/ctrlProp140.xml"/><Relationship Id="rId18" Type="http://schemas.openxmlformats.org/officeDocument/2006/relationships/ctrlProp" Target="../ctrlProps/ctrlProp145.xml"/><Relationship Id="rId26" Type="http://schemas.openxmlformats.org/officeDocument/2006/relationships/ctrlProp" Target="../ctrlProps/ctrlProp153.xml"/><Relationship Id="rId3" Type="http://schemas.openxmlformats.org/officeDocument/2006/relationships/vmlDrawing" Target="../drawings/vmlDrawing6.vml"/><Relationship Id="rId21" Type="http://schemas.openxmlformats.org/officeDocument/2006/relationships/ctrlProp" Target="../ctrlProps/ctrlProp148.xml"/><Relationship Id="rId7" Type="http://schemas.openxmlformats.org/officeDocument/2006/relationships/ctrlProp" Target="../ctrlProps/ctrlProp134.xml"/><Relationship Id="rId12" Type="http://schemas.openxmlformats.org/officeDocument/2006/relationships/ctrlProp" Target="../ctrlProps/ctrlProp139.xml"/><Relationship Id="rId17" Type="http://schemas.openxmlformats.org/officeDocument/2006/relationships/ctrlProp" Target="../ctrlProps/ctrlProp144.xml"/><Relationship Id="rId25" Type="http://schemas.openxmlformats.org/officeDocument/2006/relationships/ctrlProp" Target="../ctrlProps/ctrlProp152.xml"/><Relationship Id="rId2" Type="http://schemas.openxmlformats.org/officeDocument/2006/relationships/drawing" Target="../drawings/drawing6.xml"/><Relationship Id="rId16" Type="http://schemas.openxmlformats.org/officeDocument/2006/relationships/ctrlProp" Target="../ctrlProps/ctrlProp143.xml"/><Relationship Id="rId20" Type="http://schemas.openxmlformats.org/officeDocument/2006/relationships/ctrlProp" Target="../ctrlProps/ctrlProp147.xml"/><Relationship Id="rId29" Type="http://schemas.openxmlformats.org/officeDocument/2006/relationships/ctrlProp" Target="../ctrlProps/ctrlProp156.xml"/><Relationship Id="rId1" Type="http://schemas.openxmlformats.org/officeDocument/2006/relationships/printerSettings" Target="../printerSettings/printerSettings6.bin"/><Relationship Id="rId6" Type="http://schemas.openxmlformats.org/officeDocument/2006/relationships/ctrlProp" Target="../ctrlProps/ctrlProp133.xml"/><Relationship Id="rId11" Type="http://schemas.openxmlformats.org/officeDocument/2006/relationships/ctrlProp" Target="../ctrlProps/ctrlProp138.xml"/><Relationship Id="rId24" Type="http://schemas.openxmlformats.org/officeDocument/2006/relationships/ctrlProp" Target="../ctrlProps/ctrlProp151.xml"/><Relationship Id="rId5" Type="http://schemas.openxmlformats.org/officeDocument/2006/relationships/ctrlProp" Target="../ctrlProps/ctrlProp132.xml"/><Relationship Id="rId15" Type="http://schemas.openxmlformats.org/officeDocument/2006/relationships/ctrlProp" Target="../ctrlProps/ctrlProp142.xml"/><Relationship Id="rId23" Type="http://schemas.openxmlformats.org/officeDocument/2006/relationships/ctrlProp" Target="../ctrlProps/ctrlProp150.xml"/><Relationship Id="rId28" Type="http://schemas.openxmlformats.org/officeDocument/2006/relationships/ctrlProp" Target="../ctrlProps/ctrlProp155.xml"/><Relationship Id="rId10" Type="http://schemas.openxmlformats.org/officeDocument/2006/relationships/ctrlProp" Target="../ctrlProps/ctrlProp137.xml"/><Relationship Id="rId19" Type="http://schemas.openxmlformats.org/officeDocument/2006/relationships/ctrlProp" Target="../ctrlProps/ctrlProp146.xml"/><Relationship Id="rId4" Type="http://schemas.openxmlformats.org/officeDocument/2006/relationships/ctrlProp" Target="../ctrlProps/ctrlProp131.xml"/><Relationship Id="rId9" Type="http://schemas.openxmlformats.org/officeDocument/2006/relationships/ctrlProp" Target="../ctrlProps/ctrlProp136.xml"/><Relationship Id="rId14" Type="http://schemas.openxmlformats.org/officeDocument/2006/relationships/ctrlProp" Target="../ctrlProps/ctrlProp141.xml"/><Relationship Id="rId22" Type="http://schemas.openxmlformats.org/officeDocument/2006/relationships/ctrlProp" Target="../ctrlProps/ctrlProp149.xml"/><Relationship Id="rId27" Type="http://schemas.openxmlformats.org/officeDocument/2006/relationships/ctrlProp" Target="../ctrlProps/ctrlProp15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61.xml"/><Relationship Id="rId13" Type="http://schemas.openxmlformats.org/officeDocument/2006/relationships/ctrlProp" Target="../ctrlProps/ctrlProp166.xml"/><Relationship Id="rId18" Type="http://schemas.openxmlformats.org/officeDocument/2006/relationships/ctrlProp" Target="../ctrlProps/ctrlProp171.xml"/><Relationship Id="rId26" Type="http://schemas.openxmlformats.org/officeDocument/2006/relationships/ctrlProp" Target="../ctrlProps/ctrlProp179.xml"/><Relationship Id="rId3" Type="http://schemas.openxmlformats.org/officeDocument/2006/relationships/vmlDrawing" Target="../drawings/vmlDrawing7.vml"/><Relationship Id="rId21" Type="http://schemas.openxmlformats.org/officeDocument/2006/relationships/ctrlProp" Target="../ctrlProps/ctrlProp174.xml"/><Relationship Id="rId7" Type="http://schemas.openxmlformats.org/officeDocument/2006/relationships/ctrlProp" Target="../ctrlProps/ctrlProp160.xml"/><Relationship Id="rId12" Type="http://schemas.openxmlformats.org/officeDocument/2006/relationships/ctrlProp" Target="../ctrlProps/ctrlProp165.xml"/><Relationship Id="rId17" Type="http://schemas.openxmlformats.org/officeDocument/2006/relationships/ctrlProp" Target="../ctrlProps/ctrlProp170.xml"/><Relationship Id="rId25" Type="http://schemas.openxmlformats.org/officeDocument/2006/relationships/ctrlProp" Target="../ctrlProps/ctrlProp178.xml"/><Relationship Id="rId2" Type="http://schemas.openxmlformats.org/officeDocument/2006/relationships/drawing" Target="../drawings/drawing7.xml"/><Relationship Id="rId16" Type="http://schemas.openxmlformats.org/officeDocument/2006/relationships/ctrlProp" Target="../ctrlProps/ctrlProp169.xml"/><Relationship Id="rId20" Type="http://schemas.openxmlformats.org/officeDocument/2006/relationships/ctrlProp" Target="../ctrlProps/ctrlProp173.xml"/><Relationship Id="rId29" Type="http://schemas.openxmlformats.org/officeDocument/2006/relationships/ctrlProp" Target="../ctrlProps/ctrlProp182.xml"/><Relationship Id="rId1" Type="http://schemas.openxmlformats.org/officeDocument/2006/relationships/printerSettings" Target="../printerSettings/printerSettings7.bin"/><Relationship Id="rId6" Type="http://schemas.openxmlformats.org/officeDocument/2006/relationships/ctrlProp" Target="../ctrlProps/ctrlProp159.xml"/><Relationship Id="rId11" Type="http://schemas.openxmlformats.org/officeDocument/2006/relationships/ctrlProp" Target="../ctrlProps/ctrlProp164.xml"/><Relationship Id="rId24" Type="http://schemas.openxmlformats.org/officeDocument/2006/relationships/ctrlProp" Target="../ctrlProps/ctrlProp177.xml"/><Relationship Id="rId5" Type="http://schemas.openxmlformats.org/officeDocument/2006/relationships/ctrlProp" Target="../ctrlProps/ctrlProp158.xml"/><Relationship Id="rId15" Type="http://schemas.openxmlformats.org/officeDocument/2006/relationships/ctrlProp" Target="../ctrlProps/ctrlProp168.xml"/><Relationship Id="rId23" Type="http://schemas.openxmlformats.org/officeDocument/2006/relationships/ctrlProp" Target="../ctrlProps/ctrlProp176.xml"/><Relationship Id="rId28" Type="http://schemas.openxmlformats.org/officeDocument/2006/relationships/ctrlProp" Target="../ctrlProps/ctrlProp181.xml"/><Relationship Id="rId10" Type="http://schemas.openxmlformats.org/officeDocument/2006/relationships/ctrlProp" Target="../ctrlProps/ctrlProp163.xml"/><Relationship Id="rId19" Type="http://schemas.openxmlformats.org/officeDocument/2006/relationships/ctrlProp" Target="../ctrlProps/ctrlProp172.xml"/><Relationship Id="rId4" Type="http://schemas.openxmlformats.org/officeDocument/2006/relationships/ctrlProp" Target="../ctrlProps/ctrlProp157.xml"/><Relationship Id="rId9" Type="http://schemas.openxmlformats.org/officeDocument/2006/relationships/ctrlProp" Target="../ctrlProps/ctrlProp162.xml"/><Relationship Id="rId14" Type="http://schemas.openxmlformats.org/officeDocument/2006/relationships/ctrlProp" Target="../ctrlProps/ctrlProp167.xml"/><Relationship Id="rId22" Type="http://schemas.openxmlformats.org/officeDocument/2006/relationships/ctrlProp" Target="../ctrlProps/ctrlProp175.xml"/><Relationship Id="rId27" Type="http://schemas.openxmlformats.org/officeDocument/2006/relationships/ctrlProp" Target="../ctrlProps/ctrlProp180.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87.xml"/><Relationship Id="rId13" Type="http://schemas.openxmlformats.org/officeDocument/2006/relationships/ctrlProp" Target="../ctrlProps/ctrlProp192.xml"/><Relationship Id="rId18" Type="http://schemas.openxmlformats.org/officeDocument/2006/relationships/ctrlProp" Target="../ctrlProps/ctrlProp197.xml"/><Relationship Id="rId26" Type="http://schemas.openxmlformats.org/officeDocument/2006/relationships/ctrlProp" Target="../ctrlProps/ctrlProp205.xml"/><Relationship Id="rId3" Type="http://schemas.openxmlformats.org/officeDocument/2006/relationships/vmlDrawing" Target="../drawings/vmlDrawing8.vml"/><Relationship Id="rId21" Type="http://schemas.openxmlformats.org/officeDocument/2006/relationships/ctrlProp" Target="../ctrlProps/ctrlProp200.xml"/><Relationship Id="rId7" Type="http://schemas.openxmlformats.org/officeDocument/2006/relationships/ctrlProp" Target="../ctrlProps/ctrlProp186.xml"/><Relationship Id="rId12" Type="http://schemas.openxmlformats.org/officeDocument/2006/relationships/ctrlProp" Target="../ctrlProps/ctrlProp191.xml"/><Relationship Id="rId17" Type="http://schemas.openxmlformats.org/officeDocument/2006/relationships/ctrlProp" Target="../ctrlProps/ctrlProp196.xml"/><Relationship Id="rId25" Type="http://schemas.openxmlformats.org/officeDocument/2006/relationships/ctrlProp" Target="../ctrlProps/ctrlProp204.xml"/><Relationship Id="rId2" Type="http://schemas.openxmlformats.org/officeDocument/2006/relationships/drawing" Target="../drawings/drawing8.xml"/><Relationship Id="rId16" Type="http://schemas.openxmlformats.org/officeDocument/2006/relationships/ctrlProp" Target="../ctrlProps/ctrlProp195.xml"/><Relationship Id="rId20" Type="http://schemas.openxmlformats.org/officeDocument/2006/relationships/ctrlProp" Target="../ctrlProps/ctrlProp199.xml"/><Relationship Id="rId29" Type="http://schemas.openxmlformats.org/officeDocument/2006/relationships/ctrlProp" Target="../ctrlProps/ctrlProp208.xml"/><Relationship Id="rId1" Type="http://schemas.openxmlformats.org/officeDocument/2006/relationships/printerSettings" Target="../printerSettings/printerSettings8.bin"/><Relationship Id="rId6" Type="http://schemas.openxmlformats.org/officeDocument/2006/relationships/ctrlProp" Target="../ctrlProps/ctrlProp185.xml"/><Relationship Id="rId11" Type="http://schemas.openxmlformats.org/officeDocument/2006/relationships/ctrlProp" Target="../ctrlProps/ctrlProp190.xml"/><Relationship Id="rId24" Type="http://schemas.openxmlformats.org/officeDocument/2006/relationships/ctrlProp" Target="../ctrlProps/ctrlProp203.xml"/><Relationship Id="rId5" Type="http://schemas.openxmlformats.org/officeDocument/2006/relationships/ctrlProp" Target="../ctrlProps/ctrlProp184.xml"/><Relationship Id="rId15" Type="http://schemas.openxmlformats.org/officeDocument/2006/relationships/ctrlProp" Target="../ctrlProps/ctrlProp194.xml"/><Relationship Id="rId23" Type="http://schemas.openxmlformats.org/officeDocument/2006/relationships/ctrlProp" Target="../ctrlProps/ctrlProp202.xml"/><Relationship Id="rId28" Type="http://schemas.openxmlformats.org/officeDocument/2006/relationships/ctrlProp" Target="../ctrlProps/ctrlProp207.xml"/><Relationship Id="rId10" Type="http://schemas.openxmlformats.org/officeDocument/2006/relationships/ctrlProp" Target="../ctrlProps/ctrlProp189.xml"/><Relationship Id="rId19" Type="http://schemas.openxmlformats.org/officeDocument/2006/relationships/ctrlProp" Target="../ctrlProps/ctrlProp198.xml"/><Relationship Id="rId4" Type="http://schemas.openxmlformats.org/officeDocument/2006/relationships/ctrlProp" Target="../ctrlProps/ctrlProp183.xml"/><Relationship Id="rId9" Type="http://schemas.openxmlformats.org/officeDocument/2006/relationships/ctrlProp" Target="../ctrlProps/ctrlProp188.xml"/><Relationship Id="rId14" Type="http://schemas.openxmlformats.org/officeDocument/2006/relationships/ctrlProp" Target="../ctrlProps/ctrlProp193.xml"/><Relationship Id="rId22" Type="http://schemas.openxmlformats.org/officeDocument/2006/relationships/ctrlProp" Target="../ctrlProps/ctrlProp201.xml"/><Relationship Id="rId27" Type="http://schemas.openxmlformats.org/officeDocument/2006/relationships/ctrlProp" Target="../ctrlProps/ctrlProp20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A6"/>
  <sheetViews>
    <sheetView workbookViewId="0">
      <selection activeCell="A4" sqref="A4"/>
    </sheetView>
  </sheetViews>
  <sheetFormatPr defaultRowHeight="12.5" x14ac:dyDescent="0.25"/>
  <cols>
    <col min="1" max="1" width="128.26953125" customWidth="1"/>
  </cols>
  <sheetData>
    <row r="1" spans="1:1" ht="28" x14ac:dyDescent="0.25">
      <c r="A1" s="84" t="s">
        <v>94</v>
      </c>
    </row>
    <row r="2" spans="1:1" ht="28" x14ac:dyDescent="0.25">
      <c r="A2" s="84"/>
    </row>
    <row r="3" spans="1:1" ht="56" x14ac:dyDescent="0.25">
      <c r="A3" s="85" t="s">
        <v>123</v>
      </c>
    </row>
    <row r="4" spans="1:1" ht="28" x14ac:dyDescent="0.25">
      <c r="A4" s="85"/>
    </row>
    <row r="5" spans="1:1" ht="28" x14ac:dyDescent="0.25">
      <c r="A5" s="85" t="s">
        <v>124</v>
      </c>
    </row>
    <row r="6" spans="1:1" ht="28" x14ac:dyDescent="0.6">
      <c r="A6" s="110" t="s">
        <v>125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74"/>
  <dimension ref="A1:BN10"/>
  <sheetViews>
    <sheetView workbookViewId="0">
      <pane xSplit="5" ySplit="8" topLeftCell="T9" activePane="bottomRight" state="frozen"/>
      <selection activeCell="C5" sqref="C5:E5"/>
      <selection pane="topRight" activeCell="C5" sqref="C5:E5"/>
      <selection pane="bottomLeft" activeCell="C5" sqref="C5:E5"/>
      <selection pane="bottomRight" activeCell="BN9" sqref="BN9:BN10"/>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8"/>
      <c r="B2" s="98"/>
      <c r="C2" s="98">
        <v>1</v>
      </c>
      <c r="D2" s="98">
        <f>FLOOR((C2+3)/4,1)</f>
        <v>1</v>
      </c>
      <c r="E2" s="98"/>
      <c r="F2" s="98"/>
      <c r="G2" s="62"/>
      <c r="H2" s="62">
        <v>192</v>
      </c>
      <c r="I2" s="64">
        <v>190</v>
      </c>
      <c r="J2" s="64">
        <f>H2+I2</f>
        <v>382</v>
      </c>
      <c r="K2" s="64"/>
      <c r="L2" s="64"/>
      <c r="M2" s="64"/>
      <c r="N2" s="74">
        <v>1</v>
      </c>
      <c r="O2" s="67"/>
      <c r="P2" s="67">
        <v>193</v>
      </c>
      <c r="Q2" s="67">
        <v>193</v>
      </c>
      <c r="R2" s="67">
        <f>P2+Q2</f>
        <v>386</v>
      </c>
      <c r="S2" s="67"/>
      <c r="T2" s="67"/>
      <c r="U2" s="67"/>
      <c r="V2" s="75">
        <v>2</v>
      </c>
      <c r="W2" s="70"/>
      <c r="X2" s="70">
        <v>198</v>
      </c>
      <c r="Y2" s="70">
        <v>198</v>
      </c>
      <c r="Z2" s="70">
        <f>X2+Y2</f>
        <v>396</v>
      </c>
      <c r="AA2" s="70"/>
      <c r="AB2" s="70"/>
      <c r="AC2" s="70"/>
      <c r="AD2" s="76">
        <v>3</v>
      </c>
      <c r="AE2" s="67"/>
      <c r="AF2" s="67">
        <v>177</v>
      </c>
      <c r="AG2" s="67">
        <v>177</v>
      </c>
      <c r="AH2" s="67">
        <f>AF2+AG2</f>
        <v>354</v>
      </c>
      <c r="AI2" s="67"/>
      <c r="AJ2" s="67"/>
      <c r="AK2" s="67"/>
      <c r="AL2" s="75">
        <v>4</v>
      </c>
      <c r="AM2" s="70"/>
      <c r="AN2" s="70">
        <v>178</v>
      </c>
      <c r="AO2" s="70">
        <v>178</v>
      </c>
      <c r="AP2" s="70">
        <f>AN2+AO2</f>
        <v>356</v>
      </c>
      <c r="AQ2" s="70"/>
      <c r="AR2" s="70"/>
      <c r="AS2" s="70"/>
      <c r="AT2" s="76">
        <v>5</v>
      </c>
      <c r="AU2" s="67"/>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N2" s="12"/>
    </row>
    <row r="3" spans="1:66" x14ac:dyDescent="0.25">
      <c r="A3" s="115" t="s">
        <v>9</v>
      </c>
      <c r="B3" s="116"/>
      <c r="C3" s="117" t="str">
        <f>Instellingen!B3</f>
        <v>Kring Berkel IJssel</v>
      </c>
      <c r="D3" s="118"/>
      <c r="E3" s="119"/>
      <c r="F3" s="115" t="s">
        <v>41</v>
      </c>
      <c r="G3" s="120"/>
      <c r="H3" s="120"/>
      <c r="I3" s="120"/>
      <c r="J3" s="120"/>
      <c r="K3" s="120"/>
      <c r="L3" s="120"/>
      <c r="M3" s="120"/>
      <c r="N3" s="116"/>
      <c r="O3" s="121">
        <v>1</v>
      </c>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39</v>
      </c>
      <c r="BD3" s="120"/>
      <c r="BE3" s="120"/>
      <c r="BF3" s="120"/>
      <c r="BG3" s="120"/>
      <c r="BH3" s="120"/>
      <c r="BI3" s="120"/>
      <c r="BJ3" s="120"/>
      <c r="BK3" s="116"/>
      <c r="BL3" s="18">
        <f>Instellingen!B6</f>
        <v>2</v>
      </c>
      <c r="BM3" s="124"/>
      <c r="BN3" s="125"/>
    </row>
    <row r="4" spans="1:66" x14ac:dyDescent="0.25">
      <c r="A4" s="115" t="s">
        <v>10</v>
      </c>
      <c r="B4" s="116"/>
      <c r="C4" s="133" t="s">
        <v>26</v>
      </c>
      <c r="D4" s="118"/>
      <c r="E4" s="119"/>
      <c r="F4" s="115" t="s">
        <v>65</v>
      </c>
      <c r="G4" s="120"/>
      <c r="H4" s="120"/>
      <c r="I4" s="120"/>
      <c r="J4" s="120"/>
      <c r="K4" s="120"/>
      <c r="L4" s="120"/>
      <c r="M4" s="120"/>
      <c r="N4" s="116"/>
      <c r="O4" s="134">
        <f>Instellingen!B7</f>
        <v>0</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18"/>
      <c r="BM4" s="127"/>
      <c r="BN4" s="128"/>
    </row>
    <row r="5" spans="1:66" x14ac:dyDescent="0.25">
      <c r="A5" s="115" t="s">
        <v>11</v>
      </c>
      <c r="B5" s="116"/>
      <c r="C5" s="133" t="s">
        <v>96</v>
      </c>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1" t="s">
        <v>14</v>
      </c>
      <c r="G6" s="141" t="str">
        <f>Instellingen!B36</f>
        <v>Gorssel</v>
      </c>
      <c r="H6" s="142"/>
      <c r="I6" s="142"/>
      <c r="J6" s="142"/>
      <c r="K6" s="142"/>
      <c r="L6" s="142"/>
      <c r="M6" s="142"/>
      <c r="N6" s="143"/>
      <c r="O6" s="144" t="str">
        <f>Instellingen!B37</f>
        <v>Brummen</v>
      </c>
      <c r="P6" s="145"/>
      <c r="Q6" s="145"/>
      <c r="R6" s="145"/>
      <c r="S6" s="145"/>
      <c r="T6" s="145"/>
      <c r="U6" s="145"/>
      <c r="V6" s="146"/>
      <c r="W6" s="147" t="str">
        <f>Instellingen!B38</f>
        <v>Laag-Soeren</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95" t="s">
        <v>33</v>
      </c>
      <c r="BJ6" s="96"/>
      <c r="BK6" s="97"/>
      <c r="BL6" s="28">
        <v>180</v>
      </c>
      <c r="BM6" s="127"/>
      <c r="BN6" s="128"/>
    </row>
    <row r="7" spans="1:66" ht="12.75" customHeight="1" x14ac:dyDescent="0.25">
      <c r="A7" s="139"/>
      <c r="B7" s="139"/>
      <c r="C7" s="139"/>
      <c r="D7" s="139"/>
      <c r="E7" s="140"/>
      <c r="F7" s="61" t="s">
        <v>15</v>
      </c>
      <c r="G7" s="150" t="str">
        <f>Instellingen!C36</f>
        <v>15-16 nov</v>
      </c>
      <c r="H7" s="151"/>
      <c r="I7" s="151"/>
      <c r="J7" s="151"/>
      <c r="K7" s="151"/>
      <c r="L7" s="151"/>
      <c r="M7" s="151"/>
      <c r="N7" s="152"/>
      <c r="O7" s="144" t="str">
        <f>Instellingen!C37</f>
        <v>6-7 dec</v>
      </c>
      <c r="P7" s="145"/>
      <c r="Q7" s="145"/>
      <c r="R7" s="145"/>
      <c r="S7" s="145"/>
      <c r="T7" s="145"/>
      <c r="U7" s="145"/>
      <c r="V7" s="146"/>
      <c r="W7" s="147" t="str">
        <f>Instellingen!C38</f>
        <v>3-4 jan</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130"/>
      <c r="BN7" s="131"/>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8" t="s">
        <v>90</v>
      </c>
      <c r="BN8" s="2" t="s">
        <v>6</v>
      </c>
    </row>
    <row r="9" spans="1:66" x14ac:dyDescent="0.25">
      <c r="A9" s="6">
        <v>1</v>
      </c>
      <c r="B9" s="6" t="s">
        <v>205</v>
      </c>
      <c r="C9" s="6" t="s">
        <v>225</v>
      </c>
      <c r="D9" s="6" t="s">
        <v>156</v>
      </c>
      <c r="E9" s="6" t="s">
        <v>249</v>
      </c>
      <c r="F9" s="6" t="s">
        <v>114</v>
      </c>
      <c r="H9" s="63">
        <v>184.5</v>
      </c>
      <c r="I9" s="63">
        <v>0</v>
      </c>
      <c r="J9" s="64">
        <f>H9+I9</f>
        <v>184.5</v>
      </c>
      <c r="K9" s="63">
        <v>6</v>
      </c>
      <c r="L9" s="63">
        <v>6.5</v>
      </c>
      <c r="M9" s="63">
        <v>1</v>
      </c>
      <c r="N9" s="65">
        <v>1</v>
      </c>
      <c r="P9" s="66">
        <v>193.5</v>
      </c>
      <c r="Q9" s="66">
        <v>0</v>
      </c>
      <c r="R9" s="67">
        <f>P9+Q9</f>
        <v>193.5</v>
      </c>
      <c r="S9" s="66">
        <v>6.5</v>
      </c>
      <c r="T9" s="66">
        <v>7</v>
      </c>
      <c r="U9" s="66">
        <v>1</v>
      </c>
      <c r="V9" s="68">
        <v>1</v>
      </c>
      <c r="Z9" s="70">
        <f>X9+Y9</f>
        <v>0</v>
      </c>
      <c r="BC9" s="12">
        <f>N9+V9+AD9+AL9+AT9+BB9</f>
        <v>2</v>
      </c>
      <c r="BD9" s="12">
        <f>J9+R9+Z9+AH9+AP9+AX9</f>
        <v>378</v>
      </c>
      <c r="BE9"/>
      <c r="BF9"/>
      <c r="BG9" s="12">
        <v>0</v>
      </c>
      <c r="BH9" s="12">
        <v>0</v>
      </c>
      <c r="BI9" s="33">
        <f>BC9-BE9-BF9</f>
        <v>2</v>
      </c>
      <c r="BJ9" s="12">
        <f>BD9-BG9-BH9</f>
        <v>378</v>
      </c>
      <c r="BK9" s="6">
        <v>1</v>
      </c>
      <c r="BN9" s="6" t="s">
        <v>288</v>
      </c>
    </row>
    <row r="10" spans="1:66" x14ac:dyDescent="0.25">
      <c r="A10" s="6">
        <v>2</v>
      </c>
      <c r="B10" s="6" t="s">
        <v>206</v>
      </c>
      <c r="C10" s="6" t="s">
        <v>250</v>
      </c>
      <c r="D10" s="6" t="s">
        <v>162</v>
      </c>
      <c r="E10" s="6" t="s">
        <v>249</v>
      </c>
      <c r="F10" s="6" t="s">
        <v>115</v>
      </c>
      <c r="H10" s="63">
        <v>180</v>
      </c>
      <c r="I10" s="63">
        <v>0</v>
      </c>
      <c r="J10" s="64">
        <f>H10+I10</f>
        <v>180</v>
      </c>
      <c r="K10" s="63">
        <v>6</v>
      </c>
      <c r="L10" s="63">
        <v>6.5</v>
      </c>
      <c r="M10" s="63">
        <v>2</v>
      </c>
      <c r="N10" s="65">
        <v>2</v>
      </c>
      <c r="P10" s="66">
        <v>188</v>
      </c>
      <c r="Q10" s="66">
        <v>0</v>
      </c>
      <c r="R10" s="67">
        <f>P10+Q10</f>
        <v>188</v>
      </c>
      <c r="S10" s="66">
        <v>6.5</v>
      </c>
      <c r="T10" s="66">
        <v>7</v>
      </c>
      <c r="U10" s="66">
        <v>2</v>
      </c>
      <c r="V10" s="68">
        <v>2</v>
      </c>
      <c r="Z10" s="70">
        <f>X10+Y10</f>
        <v>0</v>
      </c>
      <c r="BC10" s="12">
        <f>N10+V10+AD10+AL10+AT10+BB10</f>
        <v>4</v>
      </c>
      <c r="BD10" s="12">
        <f>J10+R10+Z10+AH10+AP10+AX10</f>
        <v>368</v>
      </c>
      <c r="BE10"/>
      <c r="BF10"/>
      <c r="BG10" s="12">
        <v>0</v>
      </c>
      <c r="BH10" s="12">
        <v>0</v>
      </c>
      <c r="BI10" s="33">
        <f>BC10-BE10-BF10</f>
        <v>4</v>
      </c>
      <c r="BJ10" s="12">
        <f>BD10-BG10-BH10</f>
        <v>368</v>
      </c>
      <c r="BL10" s="6">
        <v>1</v>
      </c>
      <c r="BN10" s="6" t="s">
        <v>289</v>
      </c>
    </row>
  </sheetData>
  <sheetProtection sheet="1" objects="1" scenarios="1"/>
  <sortState xmlns:xlrd2="http://schemas.microsoft.com/office/spreadsheetml/2017/richdata2" ref="A9:XFD11">
    <sortCondition ref="BI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466 AV9:AW65466 P9:Q65466 X9:Y65466 AF9:AG65466 AN9:AO65466">
    <cfRule type="cellIs" dxfId="12" priority="1" stopIfTrue="1" operator="greaterThanOrEqual">
      <formula>$BL$6</formula>
    </cfRule>
  </conditionalFormatting>
  <dataValidations count="9">
    <dataValidation type="whole" allowBlank="1" showInputMessage="1" showErrorMessage="1" sqref="O3:V3" xr:uid="{00000000-0002-0000-0900-000000000000}">
      <formula1>0</formula1>
      <formula2>99</formula2>
    </dataValidation>
    <dataValidation type="whole" operator="lessThanOrEqual" allowBlank="1" showInputMessage="1" showErrorMessage="1" sqref="BL5" xr:uid="{00000000-0002-0000-0900-000001000000}">
      <formula1>99</formula1>
    </dataValidation>
    <dataValidation type="whole" operator="lessThanOrEqual" allowBlank="1" showInputMessage="1" showErrorMessage="1" sqref="BL6" xr:uid="{00000000-0002-0000-0900-000002000000}">
      <formula1>400</formula1>
    </dataValidation>
    <dataValidation type="whole" allowBlank="1" showInputMessage="1" showErrorMessage="1" sqref="M1:N2 U1:V2 BA1:BB2 AS1:AT2 AK1:AL2 AC1:AD2 M8:N65466 AC8:AD65466 U8:V65466 AK8:AL65466 AS8:AT65466 BA8:BB65466" xr:uid="{00000000-0002-0000-0900-000003000000}">
      <formula1>0</formula1>
      <formula2>999</formula2>
    </dataValidation>
    <dataValidation type="decimal" allowBlank="1" showInputMessage="1" showErrorMessage="1" sqref="K1:L2 S1:T2 AY1:AZ2 AQ1:AR2 AI1:AJ2 AA1:AB2 K8:L65466 AA8:AB65466 S8:T65466 AI8:AJ65466 AQ8:AR65466 AY8:AZ65466" xr:uid="{00000000-0002-0000-0900-000004000000}">
      <formula1>0</formula1>
      <formula2>99</formula2>
    </dataValidation>
    <dataValidation type="decimal" allowBlank="1" showInputMessage="1" showErrorMessage="1" sqref="H1:I2 P1:Q2 AV1:AW2 AN1:AO2 AF1:AG2 X1:Y2 H8:I65466 X8:Y65466 P8:Q65466 AF8:AG65466 AN8:AO65466 AV8:AW65466" xr:uid="{00000000-0002-0000-0900-000005000000}">
      <formula1>0</formula1>
      <formula2>400</formula2>
    </dataValidation>
    <dataValidation operator="lessThanOrEqual" allowBlank="1" showInputMessage="1" showErrorMessage="1" sqref="Z8:Z10 AH8 AP8 AX8 BC9:BD10 J1:J2 R1:R2 AX1:AX2 AP1:AP2 AH1:AH2 Z1:Z2 BC1:BK8 BL1:BL4 BL7:BL8 R8:R10 J8:J10 BI9:BJ10" xr:uid="{00000000-0002-0000-0900-000006000000}"/>
    <dataValidation type="list" allowBlank="1" showInputMessage="1" showErrorMessage="1" sqref="BM1:BM2 BM9:BM65466" xr:uid="{00000000-0002-0000-0900-000007000000}">
      <formula1>"ja,nee"</formula1>
    </dataValidation>
    <dataValidation type="decimal" operator="lessThanOrEqual" allowBlank="1" showInputMessage="1" showErrorMessage="1" sqref="BK9:BL10 BC11:BL65466 AH9:AH65466 AP9:AP65466 AX9:AX65466 Z11:Z65466 R11:R65466 J11:J65466 BG9:BH10" xr:uid="{00000000-0002-0000-09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3889"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93890"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93891"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93892"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93893"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93894"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93895"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93896"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93897"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93898"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93899"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93900"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93901"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93902"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93903"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93904"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93905"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93906"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93907"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93908"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93909"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93910"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93911"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93912"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93913"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93914"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75"/>
  <dimension ref="A1:BN20"/>
  <sheetViews>
    <sheetView workbookViewId="0">
      <pane xSplit="5" ySplit="8" topLeftCell="T9" activePane="bottomRight" state="frozen"/>
      <selection activeCell="C5" sqref="C5:E5"/>
      <selection pane="topRight" activeCell="C5" sqref="C5:E5"/>
      <selection pane="bottomLeft" activeCell="C5" sqref="C5:E5"/>
      <selection pane="bottomRight" activeCell="BN9" sqref="BN9:BN10"/>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8"/>
      <c r="B2" s="98"/>
      <c r="C2" s="98">
        <v>1</v>
      </c>
      <c r="D2" s="98">
        <f>FLOOR((C2+3)/4,1)</f>
        <v>1</v>
      </c>
      <c r="E2" s="98"/>
      <c r="F2" s="98"/>
      <c r="G2" s="62"/>
      <c r="H2" s="62">
        <v>192</v>
      </c>
      <c r="I2" s="64">
        <v>190</v>
      </c>
      <c r="J2" s="64">
        <f>H2+I2</f>
        <v>382</v>
      </c>
      <c r="K2" s="64"/>
      <c r="L2" s="64"/>
      <c r="M2" s="64"/>
      <c r="N2" s="74">
        <v>1</v>
      </c>
      <c r="O2" s="67"/>
      <c r="P2" s="67">
        <v>193</v>
      </c>
      <c r="Q2" s="67">
        <v>193</v>
      </c>
      <c r="R2" s="67">
        <f>P2+Q2</f>
        <v>386</v>
      </c>
      <c r="S2" s="67"/>
      <c r="T2" s="67"/>
      <c r="U2" s="67"/>
      <c r="V2" s="75">
        <v>2</v>
      </c>
      <c r="W2" s="70"/>
      <c r="X2" s="70">
        <v>198</v>
      </c>
      <c r="Y2" s="70">
        <v>198</v>
      </c>
      <c r="Z2" s="70">
        <f>X2+Y2</f>
        <v>396</v>
      </c>
      <c r="AA2" s="70"/>
      <c r="AB2" s="70"/>
      <c r="AC2" s="70"/>
      <c r="AD2" s="76">
        <v>3</v>
      </c>
      <c r="AE2" s="67"/>
      <c r="AF2" s="67">
        <v>177</v>
      </c>
      <c r="AG2" s="67">
        <v>177</v>
      </c>
      <c r="AH2" s="67">
        <f>AF2+AG2</f>
        <v>354</v>
      </c>
      <c r="AI2" s="67"/>
      <c r="AJ2" s="67"/>
      <c r="AK2" s="67"/>
      <c r="AL2" s="75">
        <v>4</v>
      </c>
      <c r="AM2" s="70"/>
      <c r="AN2" s="70">
        <v>178</v>
      </c>
      <c r="AO2" s="70">
        <v>178</v>
      </c>
      <c r="AP2" s="70">
        <f>AN2+AO2</f>
        <v>356</v>
      </c>
      <c r="AQ2" s="70"/>
      <c r="AR2" s="70"/>
      <c r="AS2" s="70"/>
      <c r="AT2" s="76">
        <v>5</v>
      </c>
      <c r="AU2" s="67"/>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N2" s="12"/>
    </row>
    <row r="3" spans="1:66" x14ac:dyDescent="0.25">
      <c r="A3" s="115" t="s">
        <v>9</v>
      </c>
      <c r="B3" s="116"/>
      <c r="C3" s="117" t="str">
        <f>Instellingen!B3</f>
        <v>Kring Berkel IJssel</v>
      </c>
      <c r="D3" s="118"/>
      <c r="E3" s="119"/>
      <c r="F3" s="115" t="s">
        <v>41</v>
      </c>
      <c r="G3" s="120"/>
      <c r="H3" s="120"/>
      <c r="I3" s="120"/>
      <c r="J3" s="120"/>
      <c r="K3" s="120"/>
      <c r="L3" s="120"/>
      <c r="M3" s="120"/>
      <c r="N3" s="116"/>
      <c r="O3" s="121">
        <v>5</v>
      </c>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39</v>
      </c>
      <c r="BD3" s="120"/>
      <c r="BE3" s="120"/>
      <c r="BF3" s="120"/>
      <c r="BG3" s="120"/>
      <c r="BH3" s="120"/>
      <c r="BI3" s="120"/>
      <c r="BJ3" s="120"/>
      <c r="BK3" s="116"/>
      <c r="BL3" s="18">
        <f>Instellingen!B6</f>
        <v>2</v>
      </c>
      <c r="BM3" s="124"/>
      <c r="BN3" s="125"/>
    </row>
    <row r="4" spans="1:66" x14ac:dyDescent="0.25">
      <c r="A4" s="115" t="s">
        <v>10</v>
      </c>
      <c r="B4" s="116"/>
      <c r="C4" s="133" t="s">
        <v>26</v>
      </c>
      <c r="D4" s="118"/>
      <c r="E4" s="119"/>
      <c r="F4" s="115" t="s">
        <v>65</v>
      </c>
      <c r="G4" s="120"/>
      <c r="H4" s="120"/>
      <c r="I4" s="120"/>
      <c r="J4" s="120"/>
      <c r="K4" s="120"/>
      <c r="L4" s="120"/>
      <c r="M4" s="120"/>
      <c r="N4" s="116"/>
      <c r="O4" s="134">
        <f>Instellingen!B7</f>
        <v>0</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18"/>
      <c r="BM4" s="127"/>
      <c r="BN4" s="128"/>
    </row>
    <row r="5" spans="1:66" x14ac:dyDescent="0.25">
      <c r="A5" s="115" t="s">
        <v>11</v>
      </c>
      <c r="B5" s="116"/>
      <c r="C5" s="133" t="s">
        <v>97</v>
      </c>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1" t="s">
        <v>14</v>
      </c>
      <c r="G6" s="141" t="str">
        <f>Instellingen!B36</f>
        <v>Gorssel</v>
      </c>
      <c r="H6" s="142"/>
      <c r="I6" s="142"/>
      <c r="J6" s="142"/>
      <c r="K6" s="142"/>
      <c r="L6" s="142"/>
      <c r="M6" s="142"/>
      <c r="N6" s="143"/>
      <c r="O6" s="144" t="str">
        <f>Instellingen!B37</f>
        <v>Brummen</v>
      </c>
      <c r="P6" s="145"/>
      <c r="Q6" s="145"/>
      <c r="R6" s="145"/>
      <c r="S6" s="145"/>
      <c r="T6" s="145"/>
      <c r="U6" s="145"/>
      <c r="V6" s="146"/>
      <c r="W6" s="147" t="str">
        <f>Instellingen!B38</f>
        <v>Laag-Soeren</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95" t="s">
        <v>33</v>
      </c>
      <c r="BJ6" s="96"/>
      <c r="BK6" s="97"/>
      <c r="BL6" s="28">
        <v>180</v>
      </c>
      <c r="BM6" s="127"/>
      <c r="BN6" s="128"/>
    </row>
    <row r="7" spans="1:66" ht="12.75" customHeight="1" x14ac:dyDescent="0.25">
      <c r="A7" s="139"/>
      <c r="B7" s="139"/>
      <c r="C7" s="139"/>
      <c r="D7" s="139"/>
      <c r="E7" s="140"/>
      <c r="F7" s="61" t="s">
        <v>15</v>
      </c>
      <c r="G7" s="150" t="str">
        <f>Instellingen!C36</f>
        <v>15-16 nov</v>
      </c>
      <c r="H7" s="151"/>
      <c r="I7" s="151"/>
      <c r="J7" s="151"/>
      <c r="K7" s="151"/>
      <c r="L7" s="151"/>
      <c r="M7" s="151"/>
      <c r="N7" s="152"/>
      <c r="O7" s="144" t="str">
        <f>Instellingen!C37</f>
        <v>6-7 dec</v>
      </c>
      <c r="P7" s="145"/>
      <c r="Q7" s="145"/>
      <c r="R7" s="145"/>
      <c r="S7" s="145"/>
      <c r="T7" s="145"/>
      <c r="U7" s="145"/>
      <c r="V7" s="146"/>
      <c r="W7" s="147" t="str">
        <f>Instellingen!C38</f>
        <v>3-4 jan</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130"/>
      <c r="BN7" s="131"/>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8" t="s">
        <v>90</v>
      </c>
      <c r="BN8" s="2" t="s">
        <v>6</v>
      </c>
    </row>
    <row r="9" spans="1:66" x14ac:dyDescent="0.25">
      <c r="A9" s="6">
        <v>1</v>
      </c>
      <c r="B9" s="6" t="s">
        <v>212</v>
      </c>
      <c r="C9" s="6" t="s">
        <v>257</v>
      </c>
      <c r="D9" s="6" t="s">
        <v>167</v>
      </c>
      <c r="E9" s="6" t="s">
        <v>258</v>
      </c>
      <c r="F9" s="6" t="s">
        <v>116</v>
      </c>
      <c r="H9" s="63">
        <v>201.5</v>
      </c>
      <c r="I9" s="63">
        <v>0</v>
      </c>
      <c r="J9" s="64">
        <f>H9+I9</f>
        <v>201.5</v>
      </c>
      <c r="K9" s="63">
        <v>7</v>
      </c>
      <c r="L9" s="63">
        <v>8</v>
      </c>
      <c r="M9" s="63">
        <v>1</v>
      </c>
      <c r="N9" s="65">
        <v>1</v>
      </c>
      <c r="P9" s="66">
        <v>210.5</v>
      </c>
      <c r="Q9" s="66">
        <v>0</v>
      </c>
      <c r="R9" s="67">
        <f>P9+Q9</f>
        <v>210.5</v>
      </c>
      <c r="S9" s="66">
        <v>7</v>
      </c>
      <c r="T9" s="66">
        <v>7.5</v>
      </c>
      <c r="U9" s="66">
        <v>1</v>
      </c>
      <c r="V9" s="68">
        <v>1</v>
      </c>
      <c r="Z9" s="70">
        <f>X9+Y9</f>
        <v>0</v>
      </c>
      <c r="BC9" s="12">
        <f>N9+V9+AD9+AL9+AT9+BB9</f>
        <v>2</v>
      </c>
      <c r="BD9" s="12">
        <f>J9+R9+Z9+AH9+AP9+AX9</f>
        <v>412</v>
      </c>
      <c r="BE9"/>
      <c r="BF9"/>
      <c r="BG9" s="12">
        <v>0</v>
      </c>
      <c r="BH9" s="12">
        <v>0</v>
      </c>
      <c r="BI9" s="33">
        <f>BC9-BE9-BF9</f>
        <v>2</v>
      </c>
      <c r="BJ9" s="12">
        <f>BD9-BG9-BH9</f>
        <v>412</v>
      </c>
      <c r="BK9" s="6">
        <v>1</v>
      </c>
      <c r="BN9" s="111" t="s">
        <v>288</v>
      </c>
    </row>
    <row r="10" spans="1:66" x14ac:dyDescent="0.25">
      <c r="A10" s="6">
        <v>2</v>
      </c>
      <c r="B10" s="6" t="s">
        <v>213</v>
      </c>
      <c r="C10" s="6" t="s">
        <v>259</v>
      </c>
      <c r="D10" s="6" t="s">
        <v>168</v>
      </c>
      <c r="E10" s="6" t="s">
        <v>258</v>
      </c>
      <c r="F10" s="6" t="s">
        <v>111</v>
      </c>
      <c r="H10" s="63">
        <v>192.5</v>
      </c>
      <c r="I10" s="63">
        <v>0</v>
      </c>
      <c r="J10" s="64">
        <f>H10+I10</f>
        <v>192.5</v>
      </c>
      <c r="K10" s="63">
        <v>6.5</v>
      </c>
      <c r="L10" s="63">
        <v>6.5</v>
      </c>
      <c r="M10" s="63">
        <v>2</v>
      </c>
      <c r="N10" s="65">
        <v>2</v>
      </c>
      <c r="P10" s="66">
        <v>204.5</v>
      </c>
      <c r="Q10" s="66">
        <v>0</v>
      </c>
      <c r="R10" s="67">
        <f>P10+Q10</f>
        <v>204.5</v>
      </c>
      <c r="S10" s="66">
        <v>7</v>
      </c>
      <c r="T10" s="66">
        <v>7</v>
      </c>
      <c r="U10" s="66">
        <v>2</v>
      </c>
      <c r="V10" s="68">
        <v>2</v>
      </c>
      <c r="Z10" s="70">
        <f>X10+Y10</f>
        <v>0</v>
      </c>
      <c r="BC10" s="12">
        <f>N10+V10+AD10+AL10+AT10+BB10</f>
        <v>4</v>
      </c>
      <c r="BD10" s="12">
        <f>J10+R10+Z10+AH10+AP10+AX10</f>
        <v>397</v>
      </c>
      <c r="BE10"/>
      <c r="BF10"/>
      <c r="BG10" s="12">
        <v>0</v>
      </c>
      <c r="BH10" s="12">
        <v>0</v>
      </c>
      <c r="BI10" s="33">
        <f>BC10-BE10-BF10</f>
        <v>4</v>
      </c>
      <c r="BJ10" s="12">
        <f>BD10-BG10-BH10</f>
        <v>397</v>
      </c>
      <c r="BK10" s="6">
        <v>2</v>
      </c>
      <c r="BN10" s="111" t="s">
        <v>289</v>
      </c>
    </row>
    <row r="11" spans="1:66" x14ac:dyDescent="0.25">
      <c r="A11" s="6">
        <v>3</v>
      </c>
      <c r="B11" s="6" t="s">
        <v>215</v>
      </c>
      <c r="C11" s="6" t="s">
        <v>120</v>
      </c>
      <c r="D11" s="6" t="s">
        <v>135</v>
      </c>
      <c r="E11" s="6" t="s">
        <v>258</v>
      </c>
      <c r="F11" s="6" t="s">
        <v>114</v>
      </c>
      <c r="H11" s="63">
        <v>186</v>
      </c>
      <c r="I11" s="63">
        <v>0</v>
      </c>
      <c r="J11" s="64">
        <f>H11+I11</f>
        <v>186</v>
      </c>
      <c r="K11" s="63">
        <v>6.5</v>
      </c>
      <c r="L11" s="63">
        <v>7</v>
      </c>
      <c r="M11" s="63">
        <v>4</v>
      </c>
      <c r="N11" s="65">
        <v>4</v>
      </c>
      <c r="P11" s="66">
        <v>204.5</v>
      </c>
      <c r="Q11" s="66">
        <v>0</v>
      </c>
      <c r="R11" s="67">
        <f>P11+Q11</f>
        <v>204.5</v>
      </c>
      <c r="S11" s="66">
        <v>6.5</v>
      </c>
      <c r="T11" s="66">
        <v>7</v>
      </c>
      <c r="U11" s="66">
        <v>3</v>
      </c>
      <c r="V11" s="68">
        <v>3</v>
      </c>
      <c r="Z11" s="70">
        <f>X11+Y11</f>
        <v>0</v>
      </c>
      <c r="BC11" s="12">
        <f>N11+V11+AD11+AL11+AT11+BB11</f>
        <v>7</v>
      </c>
      <c r="BD11" s="12">
        <f>J11+R11+Z11+AH11+AP11+AX11</f>
        <v>390.5</v>
      </c>
      <c r="BE11"/>
      <c r="BF11"/>
      <c r="BG11" s="12">
        <v>0</v>
      </c>
      <c r="BH11" s="12">
        <v>0</v>
      </c>
      <c r="BI11" s="33">
        <f>BC11-BE11-BF11</f>
        <v>7</v>
      </c>
      <c r="BJ11" s="12">
        <f>BD11-BG11-BH11</f>
        <v>390.5</v>
      </c>
      <c r="BK11" s="6">
        <v>3</v>
      </c>
      <c r="BN11" s="111"/>
    </row>
    <row r="12" spans="1:66" x14ac:dyDescent="0.25">
      <c r="A12" s="6">
        <v>4</v>
      </c>
      <c r="B12" s="6" t="s">
        <v>214</v>
      </c>
      <c r="C12" s="6" t="s">
        <v>260</v>
      </c>
      <c r="D12" s="6" t="s">
        <v>169</v>
      </c>
      <c r="E12" s="6" t="s">
        <v>261</v>
      </c>
      <c r="F12" s="6" t="s">
        <v>140</v>
      </c>
      <c r="H12" s="63">
        <v>190</v>
      </c>
      <c r="I12" s="63">
        <v>0</v>
      </c>
      <c r="J12" s="64">
        <f>H12+I12</f>
        <v>190</v>
      </c>
      <c r="K12" s="63">
        <v>6.5</v>
      </c>
      <c r="L12" s="63">
        <v>7</v>
      </c>
      <c r="M12" s="63">
        <v>3</v>
      </c>
      <c r="N12" s="65">
        <v>3</v>
      </c>
      <c r="P12" s="66">
        <v>193</v>
      </c>
      <c r="Q12" s="66">
        <v>0</v>
      </c>
      <c r="R12" s="67">
        <f>P12+Q12</f>
        <v>193</v>
      </c>
      <c r="S12" s="66">
        <v>6.5</v>
      </c>
      <c r="T12" s="66">
        <v>7</v>
      </c>
      <c r="U12" s="66">
        <v>5</v>
      </c>
      <c r="V12" s="68">
        <v>5</v>
      </c>
      <c r="Z12" s="70">
        <f>X12+Y12</f>
        <v>0</v>
      </c>
      <c r="BC12" s="12">
        <f>N12+V12+AD12+AL12+AT12+BB12</f>
        <v>8</v>
      </c>
      <c r="BD12" s="12">
        <f>J12+R12+Z12+AH12+AP12+AX12</f>
        <v>383</v>
      </c>
      <c r="BE12"/>
      <c r="BF12"/>
      <c r="BG12" s="12">
        <v>0</v>
      </c>
      <c r="BH12" s="12">
        <v>0</v>
      </c>
      <c r="BI12" s="33">
        <f>BC12-BE12-BF12</f>
        <v>8</v>
      </c>
      <c r="BJ12" s="12">
        <f>BD12-BG12-BH12</f>
        <v>383</v>
      </c>
      <c r="BK12" s="6">
        <v>4</v>
      </c>
      <c r="BN12" s="111"/>
    </row>
    <row r="13" spans="1:66" x14ac:dyDescent="0.25">
      <c r="A13" s="6">
        <v>5</v>
      </c>
      <c r="B13" s="6" t="s">
        <v>219</v>
      </c>
      <c r="C13" s="6" t="s">
        <v>265</v>
      </c>
      <c r="D13" s="6" t="s">
        <v>174</v>
      </c>
      <c r="E13" s="6" t="s">
        <v>258</v>
      </c>
      <c r="F13" s="6" t="s">
        <v>114</v>
      </c>
      <c r="H13" s="63">
        <v>175</v>
      </c>
      <c r="I13" s="63">
        <v>0</v>
      </c>
      <c r="J13" s="64">
        <f>H13+I13</f>
        <v>175</v>
      </c>
      <c r="K13" s="63">
        <v>5.5</v>
      </c>
      <c r="L13" s="63">
        <v>6</v>
      </c>
      <c r="M13" s="63">
        <v>8</v>
      </c>
      <c r="N13" s="65">
        <v>8</v>
      </c>
      <c r="P13" s="66">
        <v>196</v>
      </c>
      <c r="Q13" s="66">
        <v>0</v>
      </c>
      <c r="R13" s="67">
        <f>P13+Q13</f>
        <v>196</v>
      </c>
      <c r="S13" s="66">
        <v>6.5</v>
      </c>
      <c r="T13" s="66">
        <v>7</v>
      </c>
      <c r="U13" s="66">
        <v>4</v>
      </c>
      <c r="V13" s="68">
        <v>4</v>
      </c>
      <c r="Z13" s="70">
        <f>X13+Y13</f>
        <v>0</v>
      </c>
      <c r="BC13" s="12">
        <f>N13+V13+AD13+AL13+AT13+BB13</f>
        <v>12</v>
      </c>
      <c r="BD13" s="12">
        <f>J13+R13+Z13+AH13+AP13+AX13</f>
        <v>371</v>
      </c>
      <c r="BE13"/>
      <c r="BF13"/>
      <c r="BG13" s="12">
        <v>0</v>
      </c>
      <c r="BH13" s="12">
        <v>0</v>
      </c>
      <c r="BI13" s="33">
        <f>BC13-BE13-BF13</f>
        <v>12</v>
      </c>
      <c r="BJ13" s="12">
        <f>BD13-BG13-BH13</f>
        <v>371</v>
      </c>
      <c r="BK13" s="6">
        <v>5</v>
      </c>
    </row>
    <row r="14" spans="1:66" x14ac:dyDescent="0.25">
      <c r="A14" s="6">
        <v>6</v>
      </c>
      <c r="B14" s="6" t="s">
        <v>216</v>
      </c>
      <c r="C14" s="6" t="s">
        <v>262</v>
      </c>
      <c r="D14" s="6" t="s">
        <v>170</v>
      </c>
      <c r="E14" s="6" t="s">
        <v>258</v>
      </c>
      <c r="F14" s="6" t="s">
        <v>171</v>
      </c>
      <c r="H14" s="63">
        <v>177.5</v>
      </c>
      <c r="I14" s="63">
        <v>0</v>
      </c>
      <c r="J14" s="64">
        <f>H14+I14</f>
        <v>177.5</v>
      </c>
      <c r="K14" s="63">
        <v>6</v>
      </c>
      <c r="L14" s="63">
        <v>6</v>
      </c>
      <c r="M14" s="63">
        <v>5</v>
      </c>
      <c r="N14" s="65">
        <v>5</v>
      </c>
      <c r="P14" s="66">
        <v>185</v>
      </c>
      <c r="Q14" s="66">
        <v>0</v>
      </c>
      <c r="R14" s="67">
        <f>P14+Q14</f>
        <v>185</v>
      </c>
      <c r="S14" s="66">
        <v>6</v>
      </c>
      <c r="T14" s="66">
        <v>7</v>
      </c>
      <c r="U14" s="66">
        <v>9</v>
      </c>
      <c r="V14" s="68">
        <v>9</v>
      </c>
      <c r="Z14" s="70">
        <f>X14+Y14</f>
        <v>0</v>
      </c>
      <c r="BC14" s="12">
        <f>N14+V14+AD14+AL14+AT14+BB14</f>
        <v>14</v>
      </c>
      <c r="BD14" s="12">
        <f>J14+R14+Z14+AH14+AP14+AX14</f>
        <v>362.5</v>
      </c>
      <c r="BE14"/>
      <c r="BF14"/>
      <c r="BG14" s="12">
        <v>0</v>
      </c>
      <c r="BH14" s="12">
        <v>0</v>
      </c>
      <c r="BI14" s="33">
        <f>BC14-BE14-BF14</f>
        <v>14</v>
      </c>
      <c r="BJ14" s="12">
        <f>BD14-BG14-BH14</f>
        <v>362.5</v>
      </c>
      <c r="BL14" s="6">
        <v>1</v>
      </c>
    </row>
    <row r="15" spans="1:66" x14ac:dyDescent="0.25">
      <c r="A15" s="6">
        <v>7</v>
      </c>
      <c r="B15" s="6" t="s">
        <v>220</v>
      </c>
      <c r="C15" s="6" t="s">
        <v>266</v>
      </c>
      <c r="D15" s="6" t="s">
        <v>175</v>
      </c>
      <c r="E15" s="6" t="s">
        <v>261</v>
      </c>
      <c r="F15" s="6" t="s">
        <v>114</v>
      </c>
      <c r="H15" s="63">
        <v>170.5</v>
      </c>
      <c r="I15" s="63">
        <v>0</v>
      </c>
      <c r="J15" s="64">
        <f>H15+I15</f>
        <v>170.5</v>
      </c>
      <c r="K15" s="63">
        <v>5.5</v>
      </c>
      <c r="L15" s="63">
        <v>6</v>
      </c>
      <c r="M15" s="63">
        <v>9</v>
      </c>
      <c r="N15" s="65">
        <v>9</v>
      </c>
      <c r="P15" s="66">
        <v>192</v>
      </c>
      <c r="Q15" s="66">
        <v>0</v>
      </c>
      <c r="R15" s="67">
        <f>P15+Q15</f>
        <v>192</v>
      </c>
      <c r="S15" s="66">
        <v>6.5</v>
      </c>
      <c r="T15" s="66">
        <v>7</v>
      </c>
      <c r="U15" s="66">
        <v>7</v>
      </c>
      <c r="V15" s="68">
        <v>7</v>
      </c>
      <c r="Z15" s="70">
        <f>X15+Y15</f>
        <v>0</v>
      </c>
      <c r="BC15" s="12">
        <f>N15+V15+AD15+AL15+AT15+BB15</f>
        <v>16</v>
      </c>
      <c r="BD15" s="12">
        <f>J15+R15+Z15+AH15+AP15+AX15</f>
        <v>362.5</v>
      </c>
      <c r="BE15"/>
      <c r="BF15"/>
      <c r="BG15" s="12">
        <v>0</v>
      </c>
      <c r="BH15" s="12">
        <v>0</v>
      </c>
      <c r="BI15" s="33">
        <f>BC15-BE15-BF15</f>
        <v>16</v>
      </c>
      <c r="BJ15" s="12">
        <f>BD15-BG15-BH15</f>
        <v>362.5</v>
      </c>
      <c r="BL15" s="6">
        <v>2</v>
      </c>
    </row>
    <row r="16" spans="1:66" x14ac:dyDescent="0.25">
      <c r="A16" s="6">
        <v>8</v>
      </c>
      <c r="B16" s="6" t="s">
        <v>217</v>
      </c>
      <c r="C16" s="6" t="s">
        <v>263</v>
      </c>
      <c r="D16" s="6" t="s">
        <v>172</v>
      </c>
      <c r="E16" s="6" t="s">
        <v>258</v>
      </c>
      <c r="F16" s="6" t="s">
        <v>114</v>
      </c>
      <c r="H16" s="63">
        <v>176</v>
      </c>
      <c r="I16" s="63">
        <v>0</v>
      </c>
      <c r="J16" s="64">
        <f>H16+I16</f>
        <v>176</v>
      </c>
      <c r="K16" s="63">
        <v>5.5</v>
      </c>
      <c r="L16" s="63">
        <v>6</v>
      </c>
      <c r="M16" s="63">
        <v>6</v>
      </c>
      <c r="N16" s="65">
        <v>6</v>
      </c>
      <c r="P16" s="66">
        <v>184.5</v>
      </c>
      <c r="Q16" s="66">
        <v>0</v>
      </c>
      <c r="R16" s="67">
        <f>P16+Q16</f>
        <v>184.5</v>
      </c>
      <c r="S16" s="66">
        <v>6</v>
      </c>
      <c r="T16" s="66">
        <v>6.5</v>
      </c>
      <c r="U16" s="66">
        <v>10</v>
      </c>
      <c r="V16" s="68">
        <v>10</v>
      </c>
      <c r="Z16" s="70">
        <f>X16+Y16</f>
        <v>0</v>
      </c>
      <c r="BC16" s="12">
        <f>N16+V16+AD16+AL16+AT16+BB16</f>
        <v>16</v>
      </c>
      <c r="BD16" s="12">
        <f>J16+R16+Z16+AH16+AP16+AX16</f>
        <v>360.5</v>
      </c>
      <c r="BE16"/>
      <c r="BF16"/>
      <c r="BG16" s="12">
        <v>0</v>
      </c>
      <c r="BH16" s="12">
        <v>0</v>
      </c>
      <c r="BI16" s="33">
        <f>BC16-BE16-BF16</f>
        <v>16</v>
      </c>
      <c r="BJ16" s="12">
        <f>BD16-BG16-BH16</f>
        <v>360.5</v>
      </c>
    </row>
    <row r="17" spans="1:62" x14ac:dyDescent="0.25">
      <c r="A17" s="6">
        <v>9</v>
      </c>
      <c r="B17" s="6" t="s">
        <v>222</v>
      </c>
      <c r="C17" s="6" t="s">
        <v>268</v>
      </c>
      <c r="D17" s="6" t="s">
        <v>177</v>
      </c>
      <c r="E17" s="6" t="s">
        <v>258</v>
      </c>
      <c r="F17" s="6" t="s">
        <v>137</v>
      </c>
      <c r="H17" s="63">
        <v>166</v>
      </c>
      <c r="I17" s="63">
        <v>0</v>
      </c>
      <c r="J17" s="64">
        <f>H17+I17</f>
        <v>166</v>
      </c>
      <c r="K17" s="63">
        <v>5.5</v>
      </c>
      <c r="L17" s="63">
        <v>6</v>
      </c>
      <c r="M17" s="63">
        <v>11</v>
      </c>
      <c r="N17" s="65">
        <v>11</v>
      </c>
      <c r="P17" s="66">
        <v>191.5</v>
      </c>
      <c r="Q17" s="66">
        <v>0</v>
      </c>
      <c r="R17" s="67">
        <f>P17+Q17</f>
        <v>191.5</v>
      </c>
      <c r="S17" s="66">
        <v>6.5</v>
      </c>
      <c r="T17" s="66">
        <v>7</v>
      </c>
      <c r="U17" s="66">
        <v>8</v>
      </c>
      <c r="V17" s="68">
        <v>8</v>
      </c>
      <c r="Z17" s="70">
        <f>X17+Y17</f>
        <v>0</v>
      </c>
      <c r="BC17" s="12">
        <f>N17+V17+AD17+AL17+AT17+BB17</f>
        <v>19</v>
      </c>
      <c r="BD17" s="12">
        <f>J17+R17+Z17+AH17+AP17+AX17</f>
        <v>357.5</v>
      </c>
      <c r="BE17"/>
      <c r="BF17"/>
      <c r="BG17" s="12">
        <v>0</v>
      </c>
      <c r="BH17" s="12">
        <v>0</v>
      </c>
      <c r="BI17" s="33">
        <f>BC17-BE17-BF17</f>
        <v>19</v>
      </c>
      <c r="BJ17" s="12">
        <f>BD17-BG17-BH17</f>
        <v>357.5</v>
      </c>
    </row>
    <row r="18" spans="1:62" x14ac:dyDescent="0.25">
      <c r="A18" s="6">
        <v>10</v>
      </c>
      <c r="B18" s="6" t="s">
        <v>221</v>
      </c>
      <c r="C18" s="6" t="s">
        <v>267</v>
      </c>
      <c r="D18" s="6" t="s">
        <v>176</v>
      </c>
      <c r="E18" s="6" t="s">
        <v>261</v>
      </c>
      <c r="F18" s="6" t="s">
        <v>116</v>
      </c>
      <c r="H18" s="63">
        <v>168</v>
      </c>
      <c r="I18" s="63">
        <v>0</v>
      </c>
      <c r="J18" s="64">
        <f>H18+I18</f>
        <v>168</v>
      </c>
      <c r="K18" s="63">
        <v>5</v>
      </c>
      <c r="L18" s="63">
        <v>6</v>
      </c>
      <c r="M18" s="63">
        <v>10</v>
      </c>
      <c r="N18" s="65">
        <v>10</v>
      </c>
      <c r="P18" s="66">
        <v>184</v>
      </c>
      <c r="Q18" s="66">
        <v>0</v>
      </c>
      <c r="R18" s="67">
        <f>P18+Q18</f>
        <v>184</v>
      </c>
      <c r="S18" s="66">
        <v>6</v>
      </c>
      <c r="T18" s="66">
        <v>6.5</v>
      </c>
      <c r="U18" s="66">
        <v>11</v>
      </c>
      <c r="V18" s="68">
        <v>11</v>
      </c>
      <c r="Z18" s="70">
        <f>X18+Y18</f>
        <v>0</v>
      </c>
      <c r="BC18" s="12">
        <f>N18+V18+AD18+AL18+AT18+BB18</f>
        <v>21</v>
      </c>
      <c r="BD18" s="12">
        <f>J18+R18+Z18+AH18+AP18+AX18</f>
        <v>352</v>
      </c>
      <c r="BE18"/>
      <c r="BF18"/>
      <c r="BG18" s="12">
        <v>0</v>
      </c>
      <c r="BH18" s="12">
        <v>0</v>
      </c>
      <c r="BI18" s="33">
        <f>BC18-BE18-BF18</f>
        <v>21</v>
      </c>
      <c r="BJ18" s="12">
        <f>BD18-BG18-BH18</f>
        <v>352</v>
      </c>
    </row>
    <row r="19" spans="1:62" x14ac:dyDescent="0.25">
      <c r="A19" s="6">
        <v>11</v>
      </c>
      <c r="B19" s="6" t="s">
        <v>279</v>
      </c>
      <c r="C19" s="6" t="s">
        <v>284</v>
      </c>
      <c r="D19" s="6" t="s">
        <v>280</v>
      </c>
      <c r="E19" s="6" t="s">
        <v>261</v>
      </c>
      <c r="F19" s="6" t="s">
        <v>116</v>
      </c>
      <c r="J19" s="64">
        <f>H19+I19</f>
        <v>0</v>
      </c>
      <c r="N19" s="65">
        <v>99</v>
      </c>
      <c r="P19" s="66">
        <v>192.5</v>
      </c>
      <c r="Q19" s="66">
        <v>0</v>
      </c>
      <c r="R19" s="67">
        <f>P19+Q19</f>
        <v>192.5</v>
      </c>
      <c r="S19" s="66">
        <v>6</v>
      </c>
      <c r="T19" s="66">
        <v>7</v>
      </c>
      <c r="U19" s="66">
        <v>6</v>
      </c>
      <c r="V19" s="68">
        <v>6</v>
      </c>
      <c r="Z19" s="70">
        <f>X19+Y19</f>
        <v>0</v>
      </c>
      <c r="BC19" s="12">
        <f>N19+V19+AD19+AL19+AT19+BB19</f>
        <v>105</v>
      </c>
      <c r="BD19" s="12">
        <f>J19+R19+Z19+AH19+AP19+AX19</f>
        <v>192.5</v>
      </c>
      <c r="BE19"/>
      <c r="BF19"/>
      <c r="BG19" s="12">
        <v>0</v>
      </c>
      <c r="BH19" s="12">
        <v>0</v>
      </c>
      <c r="BI19" s="33">
        <f>BC19-BE19-BF19</f>
        <v>105</v>
      </c>
      <c r="BJ19" s="12">
        <f>BD19-BG19-BH19</f>
        <v>192.5</v>
      </c>
    </row>
    <row r="20" spans="1:62" x14ac:dyDescent="0.25">
      <c r="A20" s="6">
        <v>12</v>
      </c>
      <c r="B20" s="6" t="s">
        <v>218</v>
      </c>
      <c r="C20" s="6" t="s">
        <v>264</v>
      </c>
      <c r="D20" s="6" t="s">
        <v>173</v>
      </c>
      <c r="E20" s="6" t="s">
        <v>261</v>
      </c>
      <c r="F20" s="6" t="s">
        <v>110</v>
      </c>
      <c r="H20" s="63">
        <v>175.5</v>
      </c>
      <c r="I20" s="63">
        <v>0</v>
      </c>
      <c r="J20" s="64">
        <f>H20+I20</f>
        <v>175.5</v>
      </c>
      <c r="K20" s="63">
        <v>5.5</v>
      </c>
      <c r="L20" s="63">
        <v>6</v>
      </c>
      <c r="M20" s="63">
        <v>7</v>
      </c>
      <c r="N20" s="65">
        <v>7</v>
      </c>
      <c r="R20" s="67">
        <f>P20+Q20</f>
        <v>0</v>
      </c>
      <c r="V20" s="68">
        <v>99</v>
      </c>
      <c r="Z20" s="70">
        <f>X20+Y20</f>
        <v>0</v>
      </c>
      <c r="BC20" s="12">
        <f>N20+V20+AD20+AL20+AT20+BB20</f>
        <v>106</v>
      </c>
      <c r="BD20" s="12">
        <f>J20+R20+Z20+AH20+AP20+AX20</f>
        <v>175.5</v>
      </c>
      <c r="BE20"/>
      <c r="BF20"/>
      <c r="BG20" s="12">
        <v>0</v>
      </c>
      <c r="BH20" s="12">
        <v>0</v>
      </c>
      <c r="BI20" s="33">
        <f>BC20-BE20-BF20</f>
        <v>106</v>
      </c>
      <c r="BJ20" s="12">
        <f>BD20-BG20-BH20</f>
        <v>175.5</v>
      </c>
    </row>
  </sheetData>
  <sheetProtection sheet="1" objects="1" scenarios="1"/>
  <sortState xmlns:xlrd2="http://schemas.microsoft.com/office/spreadsheetml/2017/richdata2" ref="A9:XFD21">
    <sortCondition ref="BI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426 AV9:AW65426 P9:Q65426 X9:Y65426 AF9:AG65426 AN9:AO65426">
    <cfRule type="cellIs" dxfId="11" priority="1" stopIfTrue="1" operator="greaterThanOrEqual">
      <formula>$BL$6</formula>
    </cfRule>
  </conditionalFormatting>
  <dataValidations count="9">
    <dataValidation type="whole" allowBlank="1" showInputMessage="1" showErrorMessage="1" sqref="O3:V3" xr:uid="{00000000-0002-0000-0A00-000000000000}">
      <formula1>0</formula1>
      <formula2>99</formula2>
    </dataValidation>
    <dataValidation type="whole" operator="lessThanOrEqual" allowBlank="1" showInputMessage="1" showErrorMessage="1" sqref="BL5" xr:uid="{00000000-0002-0000-0A00-000001000000}">
      <formula1>99</formula1>
    </dataValidation>
    <dataValidation type="whole" operator="lessThanOrEqual" allowBlank="1" showInputMessage="1" showErrorMessage="1" sqref="BL6" xr:uid="{00000000-0002-0000-0A00-000002000000}">
      <formula1>400</formula1>
    </dataValidation>
    <dataValidation type="whole" allowBlank="1" showInputMessage="1" showErrorMessage="1" sqref="M1:N2 U1:V2 BA1:BB2 AS1:AT2 AK1:AL2 AC1:AD2 M8:N65426 AC8:AD65426 U8:V65426 AK8:AL65426 AS8:AT65426 BA8:BB65426" xr:uid="{00000000-0002-0000-0A00-000003000000}">
      <formula1>0</formula1>
      <formula2>999</formula2>
    </dataValidation>
    <dataValidation type="decimal" allowBlank="1" showInputMessage="1" showErrorMessage="1" sqref="K1:L2 S1:T2 AY1:AZ2 AQ1:AR2 AI1:AJ2 AA1:AB2 K8:L65426 AA8:AB65426 S8:T65426 AI8:AJ65426 AQ8:AR65426 AY8:AZ65426" xr:uid="{00000000-0002-0000-0A00-000004000000}">
      <formula1>0</formula1>
      <formula2>99</formula2>
    </dataValidation>
    <dataValidation type="decimal" allowBlank="1" showInputMessage="1" showErrorMessage="1" sqref="H1:I2 P1:Q2 AV1:AW2 AN1:AO2 AF1:AG2 X1:Y2 H8:I65426 X8:Y65426 P8:Q65426 AF8:AG65426 AN8:AO65426 AV8:AW65426" xr:uid="{00000000-0002-0000-0A00-000005000000}">
      <formula1>0</formula1>
      <formula2>400</formula2>
    </dataValidation>
    <dataValidation operator="lessThanOrEqual" allowBlank="1" showInputMessage="1" showErrorMessage="1" sqref="Z8:Z20 AH8 AP8 AX8 BC9:BD20 J1:J2 R1:R2 AX1:AX2 AP1:AP2 AH1:AH2 Z1:Z2 BC1:BK8 BL1:BL4 BL7:BL8 R8:R20 J8:J20 BI9:BJ20" xr:uid="{00000000-0002-0000-0A00-000006000000}"/>
    <dataValidation type="list" allowBlank="1" showInputMessage="1" showErrorMessage="1" sqref="BM1:BM2 BM9:BM65426" xr:uid="{00000000-0002-0000-0A00-000007000000}">
      <formula1>"ja,nee"</formula1>
    </dataValidation>
    <dataValidation type="decimal" operator="lessThanOrEqual" allowBlank="1" showInputMessage="1" showErrorMessage="1" sqref="BK9:BL20 Z21:Z65426 BC21:BL65426 R21:R65426 J21:J65426 AH9:AH65426 AP9:AP65426 AX9:AX65426 BG9:BH20" xr:uid="{00000000-0002-0000-0A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491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9491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9491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9491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9491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94918"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9491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9492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9492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94922"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94923"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94924"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94925"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94926"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94927"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94928"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94929"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94930"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94931"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94932"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94933"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94934"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94935"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94936"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94937"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94938"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76"/>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BI9" sqref="BI9"/>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8"/>
      <c r="B2" s="98"/>
      <c r="C2" s="98">
        <v>1</v>
      </c>
      <c r="D2" s="98">
        <f>FLOOR((C2+3)/4,1)</f>
        <v>1</v>
      </c>
      <c r="E2" s="98"/>
      <c r="F2" s="98"/>
      <c r="G2" s="62"/>
      <c r="H2" s="62">
        <v>192</v>
      </c>
      <c r="I2" s="64">
        <v>190</v>
      </c>
      <c r="J2" s="64">
        <f>H2+I2</f>
        <v>382</v>
      </c>
      <c r="K2" s="64"/>
      <c r="L2" s="64"/>
      <c r="M2" s="64"/>
      <c r="N2" s="74">
        <v>1</v>
      </c>
      <c r="O2" s="67"/>
      <c r="P2" s="67">
        <v>193</v>
      </c>
      <c r="Q2" s="67">
        <v>193</v>
      </c>
      <c r="R2" s="67">
        <f>P2+Q2</f>
        <v>386</v>
      </c>
      <c r="S2" s="67"/>
      <c r="T2" s="67"/>
      <c r="U2" s="67"/>
      <c r="V2" s="75">
        <v>2</v>
      </c>
      <c r="W2" s="70"/>
      <c r="X2" s="70">
        <v>198</v>
      </c>
      <c r="Y2" s="70">
        <v>198</v>
      </c>
      <c r="Z2" s="70">
        <f>X2+Y2</f>
        <v>396</v>
      </c>
      <c r="AA2" s="70"/>
      <c r="AB2" s="70"/>
      <c r="AC2" s="70"/>
      <c r="AD2" s="76">
        <v>3</v>
      </c>
      <c r="AE2" s="67"/>
      <c r="AF2" s="67">
        <v>177</v>
      </c>
      <c r="AG2" s="67">
        <v>177</v>
      </c>
      <c r="AH2" s="67">
        <f>AF2+AG2</f>
        <v>354</v>
      </c>
      <c r="AI2" s="67"/>
      <c r="AJ2" s="67"/>
      <c r="AK2" s="67"/>
      <c r="AL2" s="75">
        <v>4</v>
      </c>
      <c r="AM2" s="70"/>
      <c r="AN2" s="70">
        <v>178</v>
      </c>
      <c r="AO2" s="70">
        <v>178</v>
      </c>
      <c r="AP2" s="70">
        <f>AN2+AO2</f>
        <v>356</v>
      </c>
      <c r="AQ2" s="70"/>
      <c r="AR2" s="70"/>
      <c r="AS2" s="70"/>
      <c r="AT2" s="76">
        <v>5</v>
      </c>
      <c r="AU2" s="67"/>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N2" s="12"/>
    </row>
    <row r="3" spans="1:66" x14ac:dyDescent="0.25">
      <c r="A3" s="115" t="s">
        <v>9</v>
      </c>
      <c r="B3" s="116"/>
      <c r="C3" s="117" t="str">
        <f>Instellingen!B3</f>
        <v>Kring Berkel IJssel</v>
      </c>
      <c r="D3" s="118"/>
      <c r="E3" s="119"/>
      <c r="F3" s="115" t="s">
        <v>41</v>
      </c>
      <c r="G3" s="120"/>
      <c r="H3" s="120"/>
      <c r="I3" s="120"/>
      <c r="J3" s="120"/>
      <c r="K3" s="120"/>
      <c r="L3" s="120"/>
      <c r="M3" s="120"/>
      <c r="N3" s="116"/>
      <c r="O3" s="121"/>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39</v>
      </c>
      <c r="BD3" s="120"/>
      <c r="BE3" s="120"/>
      <c r="BF3" s="120"/>
      <c r="BG3" s="120"/>
      <c r="BH3" s="120"/>
      <c r="BI3" s="120"/>
      <c r="BJ3" s="120"/>
      <c r="BK3" s="116"/>
      <c r="BL3" s="18">
        <f>Instellingen!B6</f>
        <v>2</v>
      </c>
      <c r="BM3" s="124"/>
      <c r="BN3" s="125"/>
    </row>
    <row r="4" spans="1:66" x14ac:dyDescent="0.25">
      <c r="A4" s="115" t="s">
        <v>10</v>
      </c>
      <c r="B4" s="116"/>
      <c r="C4" s="133" t="s">
        <v>27</v>
      </c>
      <c r="D4" s="118"/>
      <c r="E4" s="119"/>
      <c r="F4" s="115" t="s">
        <v>65</v>
      </c>
      <c r="G4" s="120"/>
      <c r="H4" s="120"/>
      <c r="I4" s="120"/>
      <c r="J4" s="120"/>
      <c r="K4" s="120"/>
      <c r="L4" s="120"/>
      <c r="M4" s="120"/>
      <c r="N4" s="116"/>
      <c r="O4" s="134">
        <f>Instellingen!B7</f>
        <v>0</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18"/>
      <c r="BM4" s="127"/>
      <c r="BN4" s="128"/>
    </row>
    <row r="5" spans="1:66" x14ac:dyDescent="0.25">
      <c r="A5" s="115" t="s">
        <v>11</v>
      </c>
      <c r="B5" s="116"/>
      <c r="C5" s="133" t="s">
        <v>95</v>
      </c>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1" t="s">
        <v>14</v>
      </c>
      <c r="G6" s="141" t="str">
        <f>Instellingen!B36</f>
        <v>Gorssel</v>
      </c>
      <c r="H6" s="142"/>
      <c r="I6" s="142"/>
      <c r="J6" s="142"/>
      <c r="K6" s="142"/>
      <c r="L6" s="142"/>
      <c r="M6" s="142"/>
      <c r="N6" s="143"/>
      <c r="O6" s="144" t="str">
        <f>Instellingen!B37</f>
        <v>Brummen</v>
      </c>
      <c r="P6" s="145"/>
      <c r="Q6" s="145"/>
      <c r="R6" s="145"/>
      <c r="S6" s="145"/>
      <c r="T6" s="145"/>
      <c r="U6" s="145"/>
      <c r="V6" s="146"/>
      <c r="W6" s="147" t="str">
        <f>Instellingen!B38</f>
        <v>Laag-Soeren</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95" t="s">
        <v>33</v>
      </c>
      <c r="BJ6" s="96"/>
      <c r="BK6" s="97"/>
      <c r="BL6" s="28">
        <v>180</v>
      </c>
      <c r="BM6" s="127"/>
      <c r="BN6" s="128"/>
    </row>
    <row r="7" spans="1:66" ht="12.75" customHeight="1" x14ac:dyDescent="0.25">
      <c r="A7" s="139"/>
      <c r="B7" s="139"/>
      <c r="C7" s="139"/>
      <c r="D7" s="139"/>
      <c r="E7" s="140"/>
      <c r="F7" s="61" t="s">
        <v>15</v>
      </c>
      <c r="G7" s="150" t="str">
        <f>Instellingen!C36</f>
        <v>15-16 nov</v>
      </c>
      <c r="H7" s="151"/>
      <c r="I7" s="151"/>
      <c r="J7" s="151"/>
      <c r="K7" s="151"/>
      <c r="L7" s="151"/>
      <c r="M7" s="151"/>
      <c r="N7" s="152"/>
      <c r="O7" s="144" t="str">
        <f>Instellingen!C37</f>
        <v>6-7 dec</v>
      </c>
      <c r="P7" s="145"/>
      <c r="Q7" s="145"/>
      <c r="R7" s="145"/>
      <c r="S7" s="145"/>
      <c r="T7" s="145"/>
      <c r="U7" s="145"/>
      <c r="V7" s="146"/>
      <c r="W7" s="147" t="str">
        <f>Instellingen!C38</f>
        <v>3-4 jan</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130"/>
      <c r="BN7" s="131"/>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8" t="s">
        <v>90</v>
      </c>
      <c r="BN8" s="2" t="s">
        <v>6</v>
      </c>
    </row>
  </sheetData>
  <sheetProtection sheet="1" objects="1" scenarios="1"/>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06 AV9:AW65506 P9:Q65506 X9:Y65506 AF9:AG65506 AN9:AO65506">
    <cfRule type="cellIs" dxfId="10" priority="1" stopIfTrue="1" operator="greaterThanOrEqual">
      <formula>$BL$6</formula>
    </cfRule>
  </conditionalFormatting>
  <dataValidations count="9">
    <dataValidation type="whole" allowBlank="1" showInputMessage="1" showErrorMessage="1" sqref="O3:V3" xr:uid="{00000000-0002-0000-0B00-000000000000}">
      <formula1>0</formula1>
      <formula2>99</formula2>
    </dataValidation>
    <dataValidation type="whole" operator="lessThanOrEqual" allowBlank="1" showInputMessage="1" showErrorMessage="1" sqref="BL5" xr:uid="{00000000-0002-0000-0B00-000001000000}">
      <formula1>99</formula1>
    </dataValidation>
    <dataValidation type="whole" operator="lessThanOrEqual" allowBlank="1" showInputMessage="1" showErrorMessage="1" sqref="BL6" xr:uid="{00000000-0002-0000-0B00-000002000000}">
      <formula1>400</formula1>
    </dataValidation>
    <dataValidation type="whole" allowBlank="1" showInputMessage="1" showErrorMessage="1" sqref="M1:N2 U1:V2 BA1:BB2 AS1:AT2 AK1:AL2 AC1:AD2 M8:N65506 AC8:AD65506 U8:V65506 AK8:AL65506 AS8:AT65506 BA8:BB65506" xr:uid="{00000000-0002-0000-0B00-000003000000}">
      <formula1>0</formula1>
      <formula2>999</formula2>
    </dataValidation>
    <dataValidation type="decimal" allowBlank="1" showInputMessage="1" showErrorMessage="1" sqref="K1:L2 S1:T2 AY1:AZ2 AQ1:AR2 AI1:AJ2 AA1:AB2 K8:L65506 AA8:AB65506 S8:T65506 AI8:AJ65506 AQ8:AR65506 AY8:AZ65506" xr:uid="{00000000-0002-0000-0B00-000004000000}">
      <formula1>0</formula1>
      <formula2>99</formula2>
    </dataValidation>
    <dataValidation type="decimal" allowBlank="1" showInputMessage="1" showErrorMessage="1" sqref="H1:I2 P1:Q2 AV1:AW2 AN1:AO2 AF1:AG2 X1:Y2 H8:I65506 X8:Y65506 P8:Q65506 AF8:AG65506 AN8:AO65506 AV8:AW65506" xr:uid="{00000000-0002-0000-0B00-000005000000}">
      <formula1>0</formula1>
      <formula2>400</formula2>
    </dataValidation>
    <dataValidation operator="lessThanOrEqual" allowBlank="1" showInputMessage="1" showErrorMessage="1" sqref="R8 AH8 AP8 AX8 Z8 J1:J2 R1:R2 AX1:AX2 AP1:AP2 AH1:AH2 Z1:Z2 BC1:BK8 BL1:BL4 BL7:BL8 J8" xr:uid="{00000000-0002-0000-0B00-000006000000}"/>
    <dataValidation type="list" allowBlank="1" showInputMessage="1" showErrorMessage="1" sqref="BM1:BM2 BM9:BM65506" xr:uid="{00000000-0002-0000-0B00-000007000000}">
      <formula1>"ja,nee"</formula1>
    </dataValidation>
    <dataValidation type="decimal" operator="lessThanOrEqual" allowBlank="1" showInputMessage="1" showErrorMessage="1" sqref="AH9:AH65506 AP9:AP65506 AX9:AX65506 R9:R65506 J9:J65506 Z9:Z65506 BC9:BL65506" xr:uid="{00000000-0002-0000-0B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5937"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95938"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95939"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95940"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95941"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95942"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95943"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95944"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95945"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95946"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95947"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95948"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95949"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95950"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95951"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95952"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95953"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95954"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95955"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95956"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95957"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95958"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95959"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95960"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95961"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95962"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77"/>
  <dimension ref="A1:BN9"/>
  <sheetViews>
    <sheetView workbookViewId="0">
      <pane xSplit="5" ySplit="8" topLeftCell="F9" activePane="bottomRight" state="frozen"/>
      <selection activeCell="C5" sqref="C5:E5"/>
      <selection pane="topRight" activeCell="C5" sqref="C5:E5"/>
      <selection pane="bottomLeft" activeCell="C5" sqref="C5:E5"/>
      <selection pane="bottomRight" activeCell="V9" sqref="V9"/>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8"/>
      <c r="B2" s="98"/>
      <c r="C2" s="98">
        <v>1</v>
      </c>
      <c r="D2" s="98">
        <f>FLOOR((C2+3)/4,1)</f>
        <v>1</v>
      </c>
      <c r="E2" s="98"/>
      <c r="F2" s="98"/>
      <c r="G2" s="62"/>
      <c r="H2" s="62">
        <v>192</v>
      </c>
      <c r="I2" s="64">
        <v>190</v>
      </c>
      <c r="J2" s="64">
        <f>H2+I2</f>
        <v>382</v>
      </c>
      <c r="K2" s="64"/>
      <c r="L2" s="64"/>
      <c r="M2" s="64"/>
      <c r="N2" s="74">
        <v>1</v>
      </c>
      <c r="O2" s="67"/>
      <c r="P2" s="67">
        <v>193</v>
      </c>
      <c r="Q2" s="67">
        <v>193</v>
      </c>
      <c r="R2" s="67">
        <f>P2+Q2</f>
        <v>386</v>
      </c>
      <c r="S2" s="67"/>
      <c r="T2" s="67"/>
      <c r="U2" s="67"/>
      <c r="V2" s="75">
        <v>2</v>
      </c>
      <c r="W2" s="70"/>
      <c r="X2" s="70">
        <v>198</v>
      </c>
      <c r="Y2" s="70">
        <v>198</v>
      </c>
      <c r="Z2" s="70">
        <f>X2+Y2</f>
        <v>396</v>
      </c>
      <c r="AA2" s="70"/>
      <c r="AB2" s="70"/>
      <c r="AC2" s="70"/>
      <c r="AD2" s="76">
        <v>3</v>
      </c>
      <c r="AE2" s="67"/>
      <c r="AF2" s="67">
        <v>177</v>
      </c>
      <c r="AG2" s="67">
        <v>177</v>
      </c>
      <c r="AH2" s="67">
        <f>AF2+AG2</f>
        <v>354</v>
      </c>
      <c r="AI2" s="67"/>
      <c r="AJ2" s="67"/>
      <c r="AK2" s="67"/>
      <c r="AL2" s="75">
        <v>4</v>
      </c>
      <c r="AM2" s="70"/>
      <c r="AN2" s="70">
        <v>178</v>
      </c>
      <c r="AO2" s="70">
        <v>178</v>
      </c>
      <c r="AP2" s="70">
        <f>AN2+AO2</f>
        <v>356</v>
      </c>
      <c r="AQ2" s="70"/>
      <c r="AR2" s="70"/>
      <c r="AS2" s="70"/>
      <c r="AT2" s="76">
        <v>5</v>
      </c>
      <c r="AU2" s="67"/>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N2" s="12"/>
    </row>
    <row r="3" spans="1:66" x14ac:dyDescent="0.25">
      <c r="A3" s="115" t="s">
        <v>9</v>
      </c>
      <c r="B3" s="116"/>
      <c r="C3" s="117" t="str">
        <f>Instellingen!B3</f>
        <v>Kring Berkel IJssel</v>
      </c>
      <c r="D3" s="118"/>
      <c r="E3" s="119"/>
      <c r="F3" s="115" t="s">
        <v>41</v>
      </c>
      <c r="G3" s="120"/>
      <c r="H3" s="120"/>
      <c r="I3" s="120"/>
      <c r="J3" s="120"/>
      <c r="K3" s="120"/>
      <c r="L3" s="120"/>
      <c r="M3" s="120"/>
      <c r="N3" s="116"/>
      <c r="O3" s="121"/>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39</v>
      </c>
      <c r="BD3" s="120"/>
      <c r="BE3" s="120"/>
      <c r="BF3" s="120"/>
      <c r="BG3" s="120"/>
      <c r="BH3" s="120"/>
      <c r="BI3" s="120"/>
      <c r="BJ3" s="120"/>
      <c r="BK3" s="116"/>
      <c r="BL3" s="18">
        <f>Instellingen!B6</f>
        <v>2</v>
      </c>
      <c r="BM3" s="124"/>
      <c r="BN3" s="125"/>
    </row>
    <row r="4" spans="1:66" x14ac:dyDescent="0.25">
      <c r="A4" s="115" t="s">
        <v>10</v>
      </c>
      <c r="B4" s="116"/>
      <c r="C4" s="133" t="s">
        <v>27</v>
      </c>
      <c r="D4" s="118"/>
      <c r="E4" s="119"/>
      <c r="F4" s="115" t="s">
        <v>65</v>
      </c>
      <c r="G4" s="120"/>
      <c r="H4" s="120"/>
      <c r="I4" s="120"/>
      <c r="J4" s="120"/>
      <c r="K4" s="120"/>
      <c r="L4" s="120"/>
      <c r="M4" s="120"/>
      <c r="N4" s="116"/>
      <c r="O4" s="134">
        <f>Instellingen!B7</f>
        <v>0</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18"/>
      <c r="BM4" s="127"/>
      <c r="BN4" s="128"/>
    </row>
    <row r="5" spans="1:66" x14ac:dyDescent="0.25">
      <c r="A5" s="115" t="s">
        <v>11</v>
      </c>
      <c r="B5" s="116"/>
      <c r="C5" s="133" t="s">
        <v>96</v>
      </c>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1" t="s">
        <v>14</v>
      </c>
      <c r="G6" s="141" t="str">
        <f>Instellingen!B36</f>
        <v>Gorssel</v>
      </c>
      <c r="H6" s="142"/>
      <c r="I6" s="142"/>
      <c r="J6" s="142"/>
      <c r="K6" s="142"/>
      <c r="L6" s="142"/>
      <c r="M6" s="142"/>
      <c r="N6" s="143"/>
      <c r="O6" s="144" t="str">
        <f>Instellingen!B37</f>
        <v>Brummen</v>
      </c>
      <c r="P6" s="145"/>
      <c r="Q6" s="145"/>
      <c r="R6" s="145"/>
      <c r="S6" s="145"/>
      <c r="T6" s="145"/>
      <c r="U6" s="145"/>
      <c r="V6" s="146"/>
      <c r="W6" s="147" t="str">
        <f>Instellingen!B38</f>
        <v>Laag-Soeren</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95" t="s">
        <v>33</v>
      </c>
      <c r="BJ6" s="96"/>
      <c r="BK6" s="97"/>
      <c r="BL6" s="28">
        <v>180</v>
      </c>
      <c r="BM6" s="127"/>
      <c r="BN6" s="128"/>
    </row>
    <row r="7" spans="1:66" ht="12.75" customHeight="1" x14ac:dyDescent="0.25">
      <c r="A7" s="139"/>
      <c r="B7" s="139"/>
      <c r="C7" s="139"/>
      <c r="D7" s="139"/>
      <c r="E7" s="140"/>
      <c r="F7" s="61" t="s">
        <v>15</v>
      </c>
      <c r="G7" s="150" t="str">
        <f>Instellingen!C36</f>
        <v>15-16 nov</v>
      </c>
      <c r="H7" s="151"/>
      <c r="I7" s="151"/>
      <c r="J7" s="151"/>
      <c r="K7" s="151"/>
      <c r="L7" s="151"/>
      <c r="M7" s="151"/>
      <c r="N7" s="152"/>
      <c r="O7" s="144" t="str">
        <f>Instellingen!C37</f>
        <v>6-7 dec</v>
      </c>
      <c r="P7" s="145"/>
      <c r="Q7" s="145"/>
      <c r="R7" s="145"/>
      <c r="S7" s="145"/>
      <c r="T7" s="145"/>
      <c r="U7" s="145"/>
      <c r="V7" s="146"/>
      <c r="W7" s="147" t="str">
        <f>Instellingen!C38</f>
        <v>3-4 jan</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130"/>
      <c r="BN7" s="131"/>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8" t="s">
        <v>90</v>
      </c>
      <c r="BN8" s="2" t="s">
        <v>6</v>
      </c>
    </row>
    <row r="9" spans="1:66" x14ac:dyDescent="0.25">
      <c r="I9" s="63">
        <v>0</v>
      </c>
      <c r="J9" s="64">
        <f>H9+I9</f>
        <v>0</v>
      </c>
      <c r="Q9" s="66">
        <v>0</v>
      </c>
      <c r="R9" s="67">
        <f>P9+Q9</f>
        <v>0</v>
      </c>
      <c r="Z9" s="70">
        <f>X9+Y9</f>
        <v>0</v>
      </c>
      <c r="BC9" s="12">
        <f>N9+V9+AD9+AL9+AT9+BB9</f>
        <v>0</v>
      </c>
      <c r="BD9" s="12">
        <f>J9+R9+Z9+AH9+AP9+AX9</f>
        <v>0</v>
      </c>
      <c r="BI9" s="33">
        <f>BC9-BE9-BF9</f>
        <v>0</v>
      </c>
      <c r="BJ9" s="12">
        <f>BD9-BG9-BH9</f>
        <v>0</v>
      </c>
    </row>
  </sheetData>
  <sheetProtection sheet="1" objects="1" scenarios="1"/>
  <sortState xmlns:xlrd2="http://schemas.microsoft.com/office/spreadsheetml/2017/richdata2" ref="A9:XFD9">
    <sortCondition ref="O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16 AV9:AW65516 P9:Q65516 X9:Y65516 AF9:AG65516 AN9:AO65516">
    <cfRule type="cellIs" dxfId="9" priority="1" stopIfTrue="1" operator="greaterThanOrEqual">
      <formula>$BL$6</formula>
    </cfRule>
  </conditionalFormatting>
  <dataValidations count="9">
    <dataValidation type="list" allowBlank="1" showInputMessage="1" showErrorMessage="1" sqref="BM1:BM2 BM9:BM65516" xr:uid="{00000000-0002-0000-0C00-000001000000}">
      <formula1>"ja,nee"</formula1>
    </dataValidation>
    <dataValidation operator="lessThanOrEqual" allowBlank="1" showInputMessage="1" showErrorMessage="1" sqref="J8:J9 AH8 AP8 AX8 R8:R9 J1:J2 R1:R2 AX1:AX2 AP1:AP2 AH1:AH2 Z1:Z2 BC1:BK8 BL1:BL4 BL7:BL8 BC9:BD9 Z8:Z9 BI9:BJ9" xr:uid="{00000000-0002-0000-0C00-000002000000}"/>
    <dataValidation type="decimal" allowBlank="1" showInputMessage="1" showErrorMessage="1" sqref="H1:I2 P1:Q2 AV1:AW2 AN1:AO2 AF1:AG2 X1:Y2 H8:I65516 X8:Y65516 P8:Q65516 AF8:AG65516 AN8:AO65516 AV8:AW65516" xr:uid="{00000000-0002-0000-0C00-000003000000}">
      <formula1>0</formula1>
      <formula2>400</formula2>
    </dataValidation>
    <dataValidation type="decimal" allowBlank="1" showInputMessage="1" showErrorMessage="1" sqref="K1:L2 S1:T2 AY1:AZ2 AQ1:AR2 AI1:AJ2 AA1:AB2 K8:L65516 AA8:AB65516 S8:T65516 AI8:AJ65516 AQ8:AR65516 AY8:AZ65516" xr:uid="{00000000-0002-0000-0C00-000004000000}">
      <formula1>0</formula1>
      <formula2>99</formula2>
    </dataValidation>
    <dataValidation type="whole" allowBlank="1" showInputMessage="1" showErrorMessage="1" sqref="M1:N2 U1:V2 BA1:BB2 AS1:AT2 AK1:AL2 AC1:AD2 M8:N65516 AC8:AD65516 U8:V65516 AK8:AL65516 AS8:AT65516 BA8:BB65516" xr:uid="{00000000-0002-0000-0C00-000005000000}">
      <formula1>0</formula1>
      <formula2>999</formula2>
    </dataValidation>
    <dataValidation type="whole" operator="lessThanOrEqual" allowBlank="1" showInputMessage="1" showErrorMessage="1" sqref="BL6" xr:uid="{00000000-0002-0000-0C00-000006000000}">
      <formula1>400</formula1>
    </dataValidation>
    <dataValidation type="whole" operator="lessThanOrEqual" allowBlank="1" showInputMessage="1" showErrorMessage="1" sqref="BL5" xr:uid="{00000000-0002-0000-0C00-000007000000}">
      <formula1>99</formula1>
    </dataValidation>
    <dataValidation type="whole" allowBlank="1" showInputMessage="1" showErrorMessage="1" sqref="O3:V3" xr:uid="{00000000-0002-0000-0C00-000008000000}">
      <formula1>0</formula1>
      <formula2>99</formula2>
    </dataValidation>
    <dataValidation type="decimal" operator="lessThanOrEqual" allowBlank="1" showInputMessage="1" showErrorMessage="1" sqref="BK9:BL9 BE9:BH9 AH9:AH65516 AP9:AP65516 AX9:AX65516 J10:J65516 Z10:Z65516 R10:R65516 BC10:BL65516" xr:uid="{00000000-0002-0000-0C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61"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96962"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96963"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96964"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96965"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96966"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96967"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96968"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96969"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96970"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96971"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96972"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96973"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96974"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96975"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96976"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96977"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96978"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96979"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96980"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96981"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96982"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96983"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96984"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96985"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96986"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78"/>
  <dimension ref="A1:BN13"/>
  <sheetViews>
    <sheetView workbookViewId="0">
      <pane xSplit="5" ySplit="8" topLeftCell="L9" activePane="bottomRight" state="frozen"/>
      <selection activeCell="C5" sqref="C5:E5"/>
      <selection pane="topRight" activeCell="C5" sqref="C5:E5"/>
      <selection pane="bottomLeft" activeCell="C5" sqref="C5:E5"/>
      <selection pane="bottomRight" activeCell="BN9" sqref="BN9:BN10"/>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8"/>
      <c r="B2" s="98"/>
      <c r="C2" s="98">
        <v>1</v>
      </c>
      <c r="D2" s="98">
        <f>FLOOR((C2+3)/4,1)</f>
        <v>1</v>
      </c>
      <c r="E2" s="98"/>
      <c r="F2" s="98"/>
      <c r="G2" s="62"/>
      <c r="H2" s="62">
        <v>192</v>
      </c>
      <c r="I2" s="64">
        <v>190</v>
      </c>
      <c r="J2" s="64">
        <f>H2+I2</f>
        <v>382</v>
      </c>
      <c r="K2" s="64"/>
      <c r="L2" s="64"/>
      <c r="M2" s="64"/>
      <c r="N2" s="74">
        <v>1</v>
      </c>
      <c r="O2" s="67"/>
      <c r="P2" s="67">
        <v>193</v>
      </c>
      <c r="Q2" s="67">
        <v>193</v>
      </c>
      <c r="R2" s="67">
        <f>P2+Q2</f>
        <v>386</v>
      </c>
      <c r="S2" s="67"/>
      <c r="T2" s="67"/>
      <c r="U2" s="67"/>
      <c r="V2" s="75">
        <v>2</v>
      </c>
      <c r="W2" s="70"/>
      <c r="X2" s="70">
        <v>198</v>
      </c>
      <c r="Y2" s="70">
        <v>198</v>
      </c>
      <c r="Z2" s="70">
        <f>X2+Y2</f>
        <v>396</v>
      </c>
      <c r="AA2" s="70"/>
      <c r="AB2" s="70"/>
      <c r="AC2" s="70"/>
      <c r="AD2" s="76">
        <v>3</v>
      </c>
      <c r="AE2" s="67"/>
      <c r="AF2" s="67">
        <v>177</v>
      </c>
      <c r="AG2" s="67">
        <v>177</v>
      </c>
      <c r="AH2" s="67">
        <f>AF2+AG2</f>
        <v>354</v>
      </c>
      <c r="AI2" s="67"/>
      <c r="AJ2" s="67"/>
      <c r="AK2" s="67"/>
      <c r="AL2" s="75">
        <v>4</v>
      </c>
      <c r="AM2" s="70"/>
      <c r="AN2" s="70">
        <v>178</v>
      </c>
      <c r="AO2" s="70">
        <v>178</v>
      </c>
      <c r="AP2" s="70">
        <f>AN2+AO2</f>
        <v>356</v>
      </c>
      <c r="AQ2" s="70"/>
      <c r="AR2" s="70"/>
      <c r="AS2" s="70"/>
      <c r="AT2" s="76">
        <v>5</v>
      </c>
      <c r="AU2" s="67"/>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N2" s="12"/>
    </row>
    <row r="3" spans="1:66" x14ac:dyDescent="0.25">
      <c r="A3" s="115" t="s">
        <v>9</v>
      </c>
      <c r="B3" s="116"/>
      <c r="C3" s="117" t="str">
        <f>Instellingen!B3</f>
        <v>Kring Berkel IJssel</v>
      </c>
      <c r="D3" s="118"/>
      <c r="E3" s="119"/>
      <c r="F3" s="115" t="s">
        <v>41</v>
      </c>
      <c r="G3" s="120"/>
      <c r="H3" s="120"/>
      <c r="I3" s="120"/>
      <c r="J3" s="120"/>
      <c r="K3" s="120"/>
      <c r="L3" s="120"/>
      <c r="M3" s="120"/>
      <c r="N3" s="116"/>
      <c r="O3" s="121">
        <v>3</v>
      </c>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39</v>
      </c>
      <c r="BD3" s="120"/>
      <c r="BE3" s="120"/>
      <c r="BF3" s="120"/>
      <c r="BG3" s="120"/>
      <c r="BH3" s="120"/>
      <c r="BI3" s="120"/>
      <c r="BJ3" s="120"/>
      <c r="BK3" s="116"/>
      <c r="BL3" s="18">
        <f>Instellingen!B6</f>
        <v>2</v>
      </c>
      <c r="BM3" s="124"/>
      <c r="BN3" s="125"/>
    </row>
    <row r="4" spans="1:66" x14ac:dyDescent="0.25">
      <c r="A4" s="115" t="s">
        <v>10</v>
      </c>
      <c r="B4" s="116"/>
      <c r="C4" s="133" t="s">
        <v>27</v>
      </c>
      <c r="D4" s="118"/>
      <c r="E4" s="119"/>
      <c r="F4" s="115" t="s">
        <v>65</v>
      </c>
      <c r="G4" s="120"/>
      <c r="H4" s="120"/>
      <c r="I4" s="120"/>
      <c r="J4" s="120"/>
      <c r="K4" s="120"/>
      <c r="L4" s="120"/>
      <c r="M4" s="120"/>
      <c r="N4" s="116"/>
      <c r="O4" s="134">
        <f>Instellingen!B7</f>
        <v>0</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18"/>
      <c r="BM4" s="127"/>
      <c r="BN4" s="128"/>
    </row>
    <row r="5" spans="1:66" x14ac:dyDescent="0.25">
      <c r="A5" s="115" t="s">
        <v>11</v>
      </c>
      <c r="B5" s="116"/>
      <c r="C5" s="133" t="s">
        <v>97</v>
      </c>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1" t="s">
        <v>14</v>
      </c>
      <c r="G6" s="141" t="str">
        <f>Instellingen!B36</f>
        <v>Gorssel</v>
      </c>
      <c r="H6" s="142"/>
      <c r="I6" s="142"/>
      <c r="J6" s="142"/>
      <c r="K6" s="142"/>
      <c r="L6" s="142"/>
      <c r="M6" s="142"/>
      <c r="N6" s="143"/>
      <c r="O6" s="144" t="str">
        <f>Instellingen!B37</f>
        <v>Brummen</v>
      </c>
      <c r="P6" s="145"/>
      <c r="Q6" s="145"/>
      <c r="R6" s="145"/>
      <c r="S6" s="145"/>
      <c r="T6" s="145"/>
      <c r="U6" s="145"/>
      <c r="V6" s="146"/>
      <c r="W6" s="147" t="str">
        <f>Instellingen!B38</f>
        <v>Laag-Soeren</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95" t="s">
        <v>33</v>
      </c>
      <c r="BJ6" s="96"/>
      <c r="BK6" s="97"/>
      <c r="BL6" s="28">
        <v>180</v>
      </c>
      <c r="BM6" s="127"/>
      <c r="BN6" s="128"/>
    </row>
    <row r="7" spans="1:66" ht="12.75" customHeight="1" x14ac:dyDescent="0.25">
      <c r="A7" s="139"/>
      <c r="B7" s="139"/>
      <c r="C7" s="139"/>
      <c r="D7" s="139"/>
      <c r="E7" s="140"/>
      <c r="F7" s="61" t="s">
        <v>15</v>
      </c>
      <c r="G7" s="150" t="str">
        <f>Instellingen!C36</f>
        <v>15-16 nov</v>
      </c>
      <c r="H7" s="151"/>
      <c r="I7" s="151"/>
      <c r="J7" s="151"/>
      <c r="K7" s="151"/>
      <c r="L7" s="151"/>
      <c r="M7" s="151"/>
      <c r="N7" s="152"/>
      <c r="O7" s="144" t="str">
        <f>Instellingen!C37</f>
        <v>6-7 dec</v>
      </c>
      <c r="P7" s="145"/>
      <c r="Q7" s="145"/>
      <c r="R7" s="145"/>
      <c r="S7" s="145"/>
      <c r="T7" s="145"/>
      <c r="U7" s="145"/>
      <c r="V7" s="146"/>
      <c r="W7" s="147" t="str">
        <f>Instellingen!C38</f>
        <v>3-4 jan</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130"/>
      <c r="BN7" s="131"/>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8" t="s">
        <v>90</v>
      </c>
      <c r="BN8" s="2" t="s">
        <v>6</v>
      </c>
    </row>
    <row r="9" spans="1:66" x14ac:dyDescent="0.25">
      <c r="A9" s="6">
        <v>1</v>
      </c>
      <c r="B9" s="6" t="s">
        <v>209</v>
      </c>
      <c r="C9" s="6" t="s">
        <v>253</v>
      </c>
      <c r="D9" s="6" t="s">
        <v>164</v>
      </c>
      <c r="E9" s="6" t="s">
        <v>254</v>
      </c>
      <c r="F9" s="6" t="s">
        <v>114</v>
      </c>
      <c r="H9" s="63">
        <v>184.5</v>
      </c>
      <c r="I9" s="63">
        <v>0</v>
      </c>
      <c r="J9" s="64">
        <f>H9+I9</f>
        <v>184.5</v>
      </c>
      <c r="K9" s="63">
        <v>6.5</v>
      </c>
      <c r="L9" s="63">
        <v>7</v>
      </c>
      <c r="M9" s="63">
        <v>2</v>
      </c>
      <c r="N9" s="65">
        <v>2</v>
      </c>
      <c r="P9" s="66">
        <v>199.5</v>
      </c>
      <c r="Q9" s="66">
        <v>0</v>
      </c>
      <c r="R9" s="67">
        <f>P9+Q9</f>
        <v>199.5</v>
      </c>
      <c r="S9" s="66">
        <v>7</v>
      </c>
      <c r="T9" s="66">
        <v>7</v>
      </c>
      <c r="U9" s="66">
        <v>1</v>
      </c>
      <c r="V9" s="68">
        <v>1</v>
      </c>
      <c r="Z9" s="70">
        <f>X9+Y9</f>
        <v>0</v>
      </c>
      <c r="BC9" s="12">
        <f>N9+V9+AD9+AL9+AT9+BB9</f>
        <v>3</v>
      </c>
      <c r="BD9" s="12">
        <f>J9+R9+Z9+AH9+AP9+AX9</f>
        <v>384</v>
      </c>
      <c r="BE9"/>
      <c r="BF9"/>
      <c r="BG9" s="12">
        <v>0</v>
      </c>
      <c r="BH9" s="12">
        <v>0</v>
      </c>
      <c r="BI9" s="33">
        <f>BC9-BE9-BF9</f>
        <v>3</v>
      </c>
      <c r="BJ9" s="12">
        <f>BD9-BG9-BH9</f>
        <v>384</v>
      </c>
      <c r="BK9" s="6">
        <v>1</v>
      </c>
      <c r="BN9" s="6" t="s">
        <v>288</v>
      </c>
    </row>
    <row r="10" spans="1:66" x14ac:dyDescent="0.25">
      <c r="A10" s="6">
        <v>2</v>
      </c>
      <c r="B10" s="6" t="s">
        <v>208</v>
      </c>
      <c r="C10" s="6" t="s">
        <v>251</v>
      </c>
      <c r="D10" s="6" t="s">
        <v>163</v>
      </c>
      <c r="E10" s="6" t="s">
        <v>252</v>
      </c>
      <c r="F10" s="6" t="s">
        <v>111</v>
      </c>
      <c r="H10" s="63">
        <v>191.5</v>
      </c>
      <c r="I10" s="63">
        <v>0</v>
      </c>
      <c r="J10" s="64">
        <f>H10+I10</f>
        <v>191.5</v>
      </c>
      <c r="K10" s="63">
        <v>6.5</v>
      </c>
      <c r="L10" s="63">
        <v>7</v>
      </c>
      <c r="M10" s="63">
        <v>1</v>
      </c>
      <c r="N10" s="65">
        <v>1</v>
      </c>
      <c r="P10" s="66">
        <v>195</v>
      </c>
      <c r="Q10" s="66">
        <v>0</v>
      </c>
      <c r="R10" s="67">
        <f>P10+Q10</f>
        <v>195</v>
      </c>
      <c r="S10" s="66">
        <v>7</v>
      </c>
      <c r="T10" s="66">
        <v>7</v>
      </c>
      <c r="U10" s="66">
        <v>2</v>
      </c>
      <c r="V10" s="68">
        <v>2</v>
      </c>
      <c r="Z10" s="70">
        <f>X10+Y10</f>
        <v>0</v>
      </c>
      <c r="BC10" s="12">
        <f>N10+V10+AD10+AL10+AT10+BB10</f>
        <v>3</v>
      </c>
      <c r="BD10" s="12">
        <f>J10+R10+Z10+AH10+AP10+AX10</f>
        <v>386.5</v>
      </c>
      <c r="BE10"/>
      <c r="BF10"/>
      <c r="BG10" s="12">
        <v>0</v>
      </c>
      <c r="BH10" s="12">
        <v>0</v>
      </c>
      <c r="BI10" s="33">
        <f>BC10-BE10-BF10</f>
        <v>3</v>
      </c>
      <c r="BJ10" s="12">
        <f>BD10-BG10-BH10</f>
        <v>386.5</v>
      </c>
      <c r="BK10" s="6">
        <v>2</v>
      </c>
      <c r="BN10" s="6" t="s">
        <v>289</v>
      </c>
    </row>
    <row r="11" spans="1:66" x14ac:dyDescent="0.25">
      <c r="A11" s="6">
        <v>3</v>
      </c>
      <c r="B11" s="6" t="s">
        <v>210</v>
      </c>
      <c r="C11" s="6" t="s">
        <v>255</v>
      </c>
      <c r="D11" s="6" t="s">
        <v>165</v>
      </c>
      <c r="E11" s="6" t="s">
        <v>254</v>
      </c>
      <c r="F11" s="6" t="s">
        <v>137</v>
      </c>
      <c r="H11" s="63">
        <v>178</v>
      </c>
      <c r="I11" s="63">
        <v>0</v>
      </c>
      <c r="J11" s="64">
        <f>H11+I11</f>
        <v>178</v>
      </c>
      <c r="K11" s="63">
        <v>6</v>
      </c>
      <c r="L11" s="63">
        <v>6</v>
      </c>
      <c r="M11" s="63">
        <v>3</v>
      </c>
      <c r="N11" s="65">
        <v>3</v>
      </c>
      <c r="P11" s="66">
        <v>180</v>
      </c>
      <c r="Q11" s="66">
        <v>0</v>
      </c>
      <c r="R11" s="67">
        <f>P11+Q11</f>
        <v>180</v>
      </c>
      <c r="S11" s="66">
        <v>6.5</v>
      </c>
      <c r="T11" s="66">
        <v>6</v>
      </c>
      <c r="U11" s="66">
        <v>3</v>
      </c>
      <c r="V11" s="68">
        <v>3</v>
      </c>
      <c r="Z11" s="70">
        <f>X11+Y11</f>
        <v>0</v>
      </c>
      <c r="BC11" s="12">
        <f>N11+V11+AD11+AL11+AT11+BB11</f>
        <v>6</v>
      </c>
      <c r="BD11" s="12">
        <f>J11+R11+Z11+AH11+AP11+AX11</f>
        <v>358</v>
      </c>
      <c r="BE11"/>
      <c r="BF11"/>
      <c r="BG11" s="12">
        <v>0</v>
      </c>
      <c r="BH11" s="12">
        <v>0</v>
      </c>
      <c r="BI11" s="33">
        <f>BC11-BE11-BF11</f>
        <v>6</v>
      </c>
      <c r="BJ11" s="12">
        <f>BD11-BG11-BH11</f>
        <v>358</v>
      </c>
      <c r="BK11" s="6">
        <v>3</v>
      </c>
    </row>
    <row r="12" spans="1:66" x14ac:dyDescent="0.25">
      <c r="A12" s="6">
        <v>4</v>
      </c>
      <c r="B12" s="111" t="s">
        <v>287</v>
      </c>
      <c r="C12" s="111" t="s">
        <v>285</v>
      </c>
      <c r="D12" s="111" t="s">
        <v>286</v>
      </c>
      <c r="E12" s="6" t="s">
        <v>254</v>
      </c>
      <c r="F12" s="6" t="s">
        <v>111</v>
      </c>
      <c r="J12" s="64">
        <f>H12+I12</f>
        <v>0</v>
      </c>
      <c r="N12" s="65">
        <v>99</v>
      </c>
      <c r="P12" s="66">
        <v>169</v>
      </c>
      <c r="R12" s="67">
        <f>P12+Q12</f>
        <v>169</v>
      </c>
      <c r="S12" s="66">
        <v>6</v>
      </c>
      <c r="T12" s="66">
        <v>5.5</v>
      </c>
      <c r="U12" s="66">
        <v>4</v>
      </c>
      <c r="V12" s="68">
        <v>4</v>
      </c>
      <c r="BC12" s="12">
        <f>N12+V12+AD12+AL12+AT12+BB12</f>
        <v>103</v>
      </c>
      <c r="BD12" s="12">
        <f>J12+R12+Z12+AH12+AP12+AX12</f>
        <v>169</v>
      </c>
      <c r="BE12"/>
      <c r="BF12"/>
      <c r="BG12" s="12">
        <v>0</v>
      </c>
      <c r="BH12" s="12">
        <v>0</v>
      </c>
      <c r="BI12" s="33">
        <f>BC12-BE12-BF12</f>
        <v>103</v>
      </c>
      <c r="BJ12" s="12">
        <f>BD12-BG12-BH12</f>
        <v>169</v>
      </c>
    </row>
    <row r="13" spans="1:66" x14ac:dyDescent="0.25">
      <c r="A13" s="6">
        <v>5</v>
      </c>
      <c r="B13" s="6" t="s">
        <v>211</v>
      </c>
      <c r="C13" s="6" t="s">
        <v>256</v>
      </c>
      <c r="D13" s="6" t="s">
        <v>166</v>
      </c>
      <c r="E13" s="6" t="s">
        <v>254</v>
      </c>
      <c r="F13" s="6" t="s">
        <v>111</v>
      </c>
      <c r="H13" s="63">
        <v>0</v>
      </c>
      <c r="I13" s="63">
        <v>0</v>
      </c>
      <c r="J13" s="64">
        <f>H13+I13</f>
        <v>0</v>
      </c>
      <c r="M13" s="63">
        <v>4</v>
      </c>
      <c r="N13" s="65">
        <v>90</v>
      </c>
      <c r="R13" s="67">
        <f>P13+Q13</f>
        <v>0</v>
      </c>
      <c r="V13" s="68">
        <v>99</v>
      </c>
      <c r="Z13" s="70">
        <f>X13+Y13</f>
        <v>0</v>
      </c>
      <c r="BC13" s="12">
        <f>N13+V13+AD13+AL13+AT13+BB13</f>
        <v>189</v>
      </c>
      <c r="BD13" s="12">
        <f>J13+R13+Z13+AH13+AP13+AX13</f>
        <v>0</v>
      </c>
      <c r="BE13"/>
      <c r="BF13"/>
      <c r="BG13" s="12">
        <v>0</v>
      </c>
      <c r="BH13" s="12">
        <v>0</v>
      </c>
      <c r="BI13" s="33">
        <f>BC13-BE13-BF13</f>
        <v>189</v>
      </c>
      <c r="BJ13" s="12">
        <f>BD13-BG13-BH13</f>
        <v>0</v>
      </c>
    </row>
  </sheetData>
  <sheetProtection sheet="1" objects="1" scenarios="1"/>
  <sortState xmlns:xlrd2="http://schemas.microsoft.com/office/spreadsheetml/2017/richdata2" ref="A9:XFD14">
    <sortCondition ref="BI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466 AV9:AW65466 P9:Q65466 X9:Y65466 AF9:AG65466 AN9:AO65466">
    <cfRule type="cellIs" dxfId="8" priority="1" stopIfTrue="1" operator="greaterThanOrEqual">
      <formula>$BL$6</formula>
    </cfRule>
  </conditionalFormatting>
  <dataValidations count="9">
    <dataValidation type="list" allowBlank="1" showInputMessage="1" showErrorMessage="1" sqref="BM1:BM2 BM9:BM65466" xr:uid="{00000000-0002-0000-0D00-000001000000}">
      <formula1>"ja,nee"</formula1>
    </dataValidation>
    <dataValidation operator="lessThanOrEqual" allowBlank="1" showInputMessage="1" showErrorMessage="1" sqref="Z8:Z12 AH8 AP8 AX8 BC9:BD13 J1:J2 R1:R2 AX1:AX2 AP1:AP2 AH1:AH2 Z1:Z2 BC1:BK8 BL1:BL4 BL7:BL8 R8:R13 J8:J13 BI9:BJ13" xr:uid="{00000000-0002-0000-0D00-000002000000}"/>
    <dataValidation type="decimal" allowBlank="1" showInputMessage="1" showErrorMessage="1" sqref="H1:I2 P1:Q2 AV1:AW2 AN1:AO2 AF1:AG2 X1:Y2 H8:I65466 X8:Y65466 P8:Q65466 AF8:AG65466 AN8:AO65466 AV8:AW65466" xr:uid="{00000000-0002-0000-0D00-000003000000}">
      <formula1>0</formula1>
      <formula2>400</formula2>
    </dataValidation>
    <dataValidation type="decimal" allowBlank="1" showInputMessage="1" showErrorMessage="1" sqref="K1:L2 S1:T2 AY1:AZ2 AQ1:AR2 AI1:AJ2 AA1:AB2 K8:L65466 AA8:AB65466 S8:T65466 AI8:AJ65466 AQ8:AR65466 AY8:AZ65466" xr:uid="{00000000-0002-0000-0D00-000004000000}">
      <formula1>0</formula1>
      <formula2>99</formula2>
    </dataValidation>
    <dataValidation type="whole" allowBlank="1" showInputMessage="1" showErrorMessage="1" sqref="M1:N2 U1:V2 BA1:BB2 AS1:AT2 AK1:AL2 AC1:AD2 M8:N65466 AC8:AD65466 U8:V65466 AK8:AL65466 AS8:AT65466 BA8:BB65466" xr:uid="{00000000-0002-0000-0D00-000005000000}">
      <formula1>0</formula1>
      <formula2>999</formula2>
    </dataValidation>
    <dataValidation type="whole" operator="lessThanOrEqual" allowBlank="1" showInputMessage="1" showErrorMessage="1" sqref="BL6" xr:uid="{00000000-0002-0000-0D00-000006000000}">
      <formula1>400</formula1>
    </dataValidation>
    <dataValidation type="whole" operator="lessThanOrEqual" allowBlank="1" showInputMessage="1" showErrorMessage="1" sqref="BL5" xr:uid="{00000000-0002-0000-0D00-000007000000}">
      <formula1>99</formula1>
    </dataValidation>
    <dataValidation type="whole" allowBlank="1" showInputMessage="1" showErrorMessage="1" sqref="O3:V3" xr:uid="{00000000-0002-0000-0D00-000008000000}">
      <formula1>0</formula1>
      <formula2>99</formula2>
    </dataValidation>
    <dataValidation type="decimal" operator="lessThanOrEqual" allowBlank="1" showInputMessage="1" showErrorMessage="1" sqref="BC14:BL65466 BK9:BL13 R14:R65466 AH9:AH65466 AP9:AP65466 AX9:AX65466 Z13:Z65466 J14:J65466 BG9:BH13" xr:uid="{00000000-0002-0000-0D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7985"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97986"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97987"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97988"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97989"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97990"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97991"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97992"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97993"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97994"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97995"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97996"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97997"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97998"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97999"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98000"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98001"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98002"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98003"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98004"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98005"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98006"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98007"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98008"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98009"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98010"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29"/>
  <dimension ref="A1:BN8"/>
  <sheetViews>
    <sheetView workbookViewId="0">
      <pane xSplit="5" ySplit="8" topLeftCell="F9" activePane="bottomRight" state="frozen"/>
      <selection activeCell="B9" sqref="B9"/>
      <selection pane="topRight" activeCell="B9" sqref="B9"/>
      <selection pane="bottomLeft" activeCell="B9" sqref="B9"/>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4.81640625" style="6" hidden="1"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10"/>
      <c r="B2" s="10"/>
      <c r="C2" s="10">
        <v>1</v>
      </c>
      <c r="D2" s="10">
        <f>FLOOR((C2+3)/4,1)</f>
        <v>1</v>
      </c>
      <c r="E2" s="10"/>
      <c r="F2" s="10"/>
      <c r="G2" s="62">
        <v>192</v>
      </c>
      <c r="H2" s="62">
        <v>192</v>
      </c>
      <c r="I2" s="64">
        <v>190</v>
      </c>
      <c r="J2" s="64">
        <f>H2+I2</f>
        <v>382</v>
      </c>
      <c r="K2" s="64"/>
      <c r="L2" s="64"/>
      <c r="M2" s="64"/>
      <c r="N2" s="74">
        <v>1</v>
      </c>
      <c r="O2" s="67">
        <v>193</v>
      </c>
      <c r="P2" s="67">
        <v>193</v>
      </c>
      <c r="Q2" s="67">
        <v>193</v>
      </c>
      <c r="R2" s="67">
        <f>P2+Q2</f>
        <v>386</v>
      </c>
      <c r="S2" s="67"/>
      <c r="T2" s="67"/>
      <c r="U2" s="67"/>
      <c r="V2" s="75">
        <v>2</v>
      </c>
      <c r="W2" s="70">
        <v>198</v>
      </c>
      <c r="X2" s="70">
        <v>198</v>
      </c>
      <c r="Y2" s="70">
        <v>198</v>
      </c>
      <c r="Z2" s="70">
        <f>X2+Y2</f>
        <v>396</v>
      </c>
      <c r="AA2" s="70"/>
      <c r="AB2" s="70"/>
      <c r="AC2" s="70"/>
      <c r="AD2" s="76">
        <v>3</v>
      </c>
      <c r="AE2" s="67">
        <v>177</v>
      </c>
      <c r="AF2" s="67">
        <v>177</v>
      </c>
      <c r="AG2" s="67">
        <v>177</v>
      </c>
      <c r="AH2" s="67">
        <f>AF2+AG2</f>
        <v>354</v>
      </c>
      <c r="AI2" s="67"/>
      <c r="AJ2" s="67"/>
      <c r="AK2" s="67"/>
      <c r="AL2" s="75">
        <v>4</v>
      </c>
      <c r="AM2" s="70">
        <v>178</v>
      </c>
      <c r="AN2" s="70">
        <v>178</v>
      </c>
      <c r="AO2" s="70">
        <v>178</v>
      </c>
      <c r="AP2" s="70">
        <f>AN2+AO2</f>
        <v>356</v>
      </c>
      <c r="AQ2" s="70"/>
      <c r="AR2" s="70"/>
      <c r="AS2" s="70"/>
      <c r="AT2" s="76">
        <v>5</v>
      </c>
      <c r="AU2" s="67">
        <v>179</v>
      </c>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M2" s="12"/>
      <c r="BN2" s="12"/>
    </row>
    <row r="3" spans="1:66" x14ac:dyDescent="0.25">
      <c r="A3" s="115" t="s">
        <v>9</v>
      </c>
      <c r="B3" s="116"/>
      <c r="C3" s="117" t="str">
        <f>Instellingen!B3</f>
        <v>Kring Berkel IJssel</v>
      </c>
      <c r="D3" s="118"/>
      <c r="E3" s="119"/>
      <c r="F3" s="115"/>
      <c r="G3" s="120"/>
      <c r="H3" s="120"/>
      <c r="I3" s="120"/>
      <c r="J3" s="120"/>
      <c r="K3" s="120"/>
      <c r="L3" s="120"/>
      <c r="M3" s="120"/>
      <c r="N3" s="116"/>
      <c r="O3" s="134"/>
      <c r="P3" s="135"/>
      <c r="Q3" s="135"/>
      <c r="R3" s="135"/>
      <c r="S3" s="135"/>
      <c r="T3" s="135"/>
      <c r="U3" s="135"/>
      <c r="V3" s="136"/>
      <c r="W3" s="161"/>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3"/>
      <c r="BC3" s="115" t="s">
        <v>39</v>
      </c>
      <c r="BD3" s="120"/>
      <c r="BE3" s="120"/>
      <c r="BF3" s="120"/>
      <c r="BG3" s="120"/>
      <c r="BH3" s="120"/>
      <c r="BI3" s="120"/>
      <c r="BJ3" s="120"/>
      <c r="BK3" s="116"/>
      <c r="BL3" s="18">
        <f>Instellingen!B6</f>
        <v>2</v>
      </c>
      <c r="BM3" s="78"/>
      <c r="BN3" s="153"/>
    </row>
    <row r="4" spans="1:66" x14ac:dyDescent="0.25">
      <c r="A4" s="115" t="s">
        <v>10</v>
      </c>
      <c r="B4" s="116"/>
      <c r="C4" s="117" t="s">
        <v>43</v>
      </c>
      <c r="D4" s="118"/>
      <c r="E4" s="119"/>
      <c r="F4" s="115" t="s">
        <v>65</v>
      </c>
      <c r="G4" s="120"/>
      <c r="H4" s="120"/>
      <c r="I4" s="120"/>
      <c r="J4" s="120"/>
      <c r="K4" s="120"/>
      <c r="L4" s="120"/>
      <c r="M4" s="120"/>
      <c r="N4" s="116"/>
      <c r="O4" s="134">
        <f>Instellingen!B7</f>
        <v>0</v>
      </c>
      <c r="P4" s="135"/>
      <c r="Q4" s="135"/>
      <c r="R4" s="135"/>
      <c r="S4" s="135"/>
      <c r="T4" s="135"/>
      <c r="U4" s="135"/>
      <c r="V4" s="136"/>
      <c r="W4" s="164"/>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6"/>
      <c r="BC4" s="115"/>
      <c r="BD4" s="120"/>
      <c r="BE4" s="120"/>
      <c r="BF4" s="120"/>
      <c r="BG4" s="120"/>
      <c r="BH4" s="120"/>
      <c r="BI4" s="120"/>
      <c r="BJ4" s="120"/>
      <c r="BK4" s="116"/>
      <c r="BL4" s="18"/>
      <c r="BM4" s="79"/>
      <c r="BN4" s="154"/>
    </row>
    <row r="5" spans="1:66" x14ac:dyDescent="0.25">
      <c r="A5" s="115" t="s">
        <v>11</v>
      </c>
      <c r="B5" s="116"/>
      <c r="C5" s="117"/>
      <c r="D5" s="118"/>
      <c r="E5" s="119"/>
      <c r="F5" s="115" t="s">
        <v>12</v>
      </c>
      <c r="G5" s="120"/>
      <c r="H5" s="120"/>
      <c r="I5" s="120"/>
      <c r="J5" s="120"/>
      <c r="K5" s="120"/>
      <c r="L5" s="120"/>
      <c r="M5" s="120"/>
      <c r="N5" s="116"/>
      <c r="O5" s="134">
        <f>Instellingen!B5</f>
        <v>99</v>
      </c>
      <c r="P5" s="135"/>
      <c r="Q5" s="135"/>
      <c r="R5" s="135"/>
      <c r="S5" s="135"/>
      <c r="T5" s="135"/>
      <c r="U5" s="135"/>
      <c r="V5" s="136"/>
      <c r="W5" s="167"/>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9"/>
      <c r="BC5" s="115"/>
      <c r="BD5" s="120"/>
      <c r="BE5" s="120"/>
      <c r="BF5" s="120"/>
      <c r="BG5" s="120"/>
      <c r="BH5" s="120"/>
      <c r="BI5" s="120"/>
      <c r="BJ5" s="120"/>
      <c r="BK5" s="116"/>
      <c r="BL5" s="18"/>
      <c r="BM5" s="79"/>
      <c r="BN5" s="154"/>
    </row>
    <row r="6" spans="1:66" ht="12.75" customHeight="1" x14ac:dyDescent="0.25">
      <c r="A6" s="156"/>
      <c r="B6" s="157"/>
      <c r="C6" s="157"/>
      <c r="D6" s="157"/>
      <c r="E6" s="158"/>
      <c r="F6" s="61" t="s">
        <v>14</v>
      </c>
      <c r="G6" s="141" t="str">
        <f>Instellingen!B36</f>
        <v>Gorssel</v>
      </c>
      <c r="H6" s="142"/>
      <c r="I6" s="142"/>
      <c r="J6" s="142"/>
      <c r="K6" s="142"/>
      <c r="L6" s="142"/>
      <c r="M6" s="142"/>
      <c r="N6" s="143"/>
      <c r="O6" s="144" t="str">
        <f>Instellingen!B37</f>
        <v>Brummen</v>
      </c>
      <c r="P6" s="145"/>
      <c r="Q6" s="145"/>
      <c r="R6" s="145"/>
      <c r="S6" s="145"/>
      <c r="T6" s="145"/>
      <c r="U6" s="145"/>
      <c r="V6" s="146"/>
      <c r="W6" s="147" t="str">
        <f>Instellingen!B38</f>
        <v>Laag-Soeren</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38"/>
      <c r="BJ6" s="60"/>
      <c r="BK6" s="39"/>
      <c r="BL6" s="77"/>
      <c r="BM6" s="79"/>
      <c r="BN6" s="154"/>
    </row>
    <row r="7" spans="1:66" ht="12.75" customHeight="1" x14ac:dyDescent="0.25">
      <c r="A7" s="159"/>
      <c r="B7" s="159"/>
      <c r="C7" s="159"/>
      <c r="D7" s="159"/>
      <c r="E7" s="160"/>
      <c r="F7" s="61" t="s">
        <v>15</v>
      </c>
      <c r="G7" s="150" t="str">
        <f>Instellingen!C36</f>
        <v>15-16 nov</v>
      </c>
      <c r="H7" s="142"/>
      <c r="I7" s="142"/>
      <c r="J7" s="142"/>
      <c r="K7" s="142"/>
      <c r="L7" s="142"/>
      <c r="M7" s="142"/>
      <c r="N7" s="143"/>
      <c r="O7" s="144" t="str">
        <f>Instellingen!C37</f>
        <v>6-7 dec</v>
      </c>
      <c r="P7" s="145"/>
      <c r="Q7" s="145"/>
      <c r="R7" s="145"/>
      <c r="S7" s="145"/>
      <c r="T7" s="145"/>
      <c r="U7" s="145"/>
      <c r="V7" s="146"/>
      <c r="W7" s="147" t="str">
        <f>Instellingen!C38</f>
        <v>3-4 jan</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80"/>
      <c r="BN7" s="155"/>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29"/>
      <c r="BN8" s="2" t="s">
        <v>6</v>
      </c>
    </row>
  </sheetData>
  <sheetProtection sheet="1" objects="1" scenarios="1"/>
  <mergeCells count="32">
    <mergeCell ref="O3:V3"/>
    <mergeCell ref="BC6:BH6"/>
    <mergeCell ref="W6:AD6"/>
    <mergeCell ref="W7:AD7"/>
    <mergeCell ref="A4:B4"/>
    <mergeCell ref="A5:B5"/>
    <mergeCell ref="G7:N7"/>
    <mergeCell ref="A6:E7"/>
    <mergeCell ref="O7:V7"/>
    <mergeCell ref="O4:V4"/>
    <mergeCell ref="BC5:BK5"/>
    <mergeCell ref="W3:BB5"/>
    <mergeCell ref="AU7:BB7"/>
    <mergeCell ref="AE6:AL6"/>
    <mergeCell ref="AE7:AL7"/>
    <mergeCell ref="AM7:AT7"/>
    <mergeCell ref="A1:BN1"/>
    <mergeCell ref="C3:E3"/>
    <mergeCell ref="C4:E4"/>
    <mergeCell ref="C5:E5"/>
    <mergeCell ref="BN3:BN7"/>
    <mergeCell ref="A3:B3"/>
    <mergeCell ref="F3:N3"/>
    <mergeCell ref="O6:V6"/>
    <mergeCell ref="BC4:BK4"/>
    <mergeCell ref="BC3:BK3"/>
    <mergeCell ref="F4:N4"/>
    <mergeCell ref="AU6:BB6"/>
    <mergeCell ref="G6:N6"/>
    <mergeCell ref="O5:V5"/>
    <mergeCell ref="F5:N5"/>
    <mergeCell ref="AM6:AT6"/>
  </mergeCells>
  <phoneticPr fontId="0" type="noConversion"/>
  <dataValidations count="14">
    <dataValidation type="whole" operator="lessThan" allowBlank="1" showInputMessage="1" showErrorMessage="1" error="De waarde is maximaal 500" sqref="H9:L65536 R9:T65536 AP9:AR65536 AX9:AZ65536 AA9:AB65536 AH9:AJ65536" xr:uid="{00000000-0002-0000-0E00-000000000000}">
      <formula1>500</formula1>
    </dataValidation>
    <dataValidation type="whole" operator="lessThan" allowBlank="1" showInputMessage="1" showErrorMessage="1" error="De waarde is maximaal 200" sqref="BB2 AL2 AT2 AL8:AL65536 AT8:AT65536 BB8:BB65536 V8:V65536 N8:N65536 AD8:AD65536" xr:uid="{00000000-0002-0000-0E00-000001000000}">
      <formula1>200</formula1>
    </dataValidation>
    <dataValidation operator="lessThan" allowBlank="1" showInputMessage="1" showErrorMessage="1" error="De waarde is maximaal 500" sqref="R8:T8 AA8:AB8 AI8:AJ8 AQ8:AR8 AY8:AZ8 H8:L8" xr:uid="{00000000-0002-0000-0E00-000002000000}"/>
    <dataValidation type="whole" allowBlank="1" showInputMessage="1" showErrorMessage="1" sqref="BL3:BM3 O4" xr:uid="{00000000-0002-0000-0E00-000003000000}">
      <formula1>1</formula1>
      <formula2>4</formula2>
    </dataValidation>
    <dataValidation type="whole" allowBlank="1" showInputMessage="1" showErrorMessage="1" sqref="BL4:BM4" xr:uid="{00000000-0002-0000-0E00-000004000000}">
      <formula1>1</formula1>
      <formula2>2</formula2>
    </dataValidation>
    <dataValidation type="whole" operator="lessThan" allowBlank="1" showInputMessage="1" showErrorMessage="1" sqref="BL5:BM5" xr:uid="{00000000-0002-0000-0E00-000005000000}">
      <formula1>9</formula1>
    </dataValidation>
    <dataValidation type="whole" operator="lessThan" allowBlank="1" showInputMessage="1" showErrorMessage="1" sqref="BL6:BM6" xr:uid="{00000000-0002-0000-0E00-000006000000}">
      <formula1>340</formula1>
    </dataValidation>
    <dataValidation type="whole" operator="lessThanOrEqual" allowBlank="1" showInputMessage="1" showErrorMessage="1" sqref="X9:Z65536 X2:Z2 P2:Q2 P8:Q8 X8:Z8 P9:Q65536" xr:uid="{00000000-0002-0000-0E00-000007000000}">
      <formula1>340</formula1>
    </dataValidation>
    <dataValidation type="whole" operator="lessThan" allowBlank="1" showInputMessage="1" showErrorMessage="1" sqref="U2 U8:U65536" xr:uid="{00000000-0002-0000-0E00-000008000000}">
      <formula1>999</formula1>
    </dataValidation>
    <dataValidation type="whole" operator="lessThanOrEqual" allowBlank="1" showInputMessage="1" showErrorMessage="1" error="De waarde is maximaal 200" sqref="AN2:AO2 AV2:AW2 AF2:AG2 AN8:AO65536 AF8:AG65536 AV8:AW65536" xr:uid="{00000000-0002-0000-0E00-000009000000}">
      <formula1>340</formula1>
    </dataValidation>
    <dataValidation type="whole" operator="lessThanOrEqual" allowBlank="1" showInputMessage="1" showErrorMessage="1" sqref="O5" xr:uid="{00000000-0002-0000-0E00-00000A000000}">
      <formula1>999</formula1>
    </dataValidation>
    <dataValidation type="whole" operator="lessThan" allowBlank="1" showInputMessage="1" showErrorMessage="1" sqref="O3" xr:uid="{00000000-0002-0000-0E00-00000B000000}">
      <formula1>99</formula1>
    </dataValidation>
    <dataValidation operator="lessThanOrEqual" allowBlank="1" showInputMessage="1" showErrorMessage="1" sqref="W1:W3 W8:W65536" xr:uid="{00000000-0002-0000-0E00-00000C000000}"/>
    <dataValidation operator="lessThanOrEqual" allowBlank="1" showInputMessage="1" showErrorMessage="1" error="De waarde is maximaal 200" sqref="AM1:AM2 AU1:AU2 AE1:AE2 AM8:AM65536 AE8:AE65536 AU8:AU65536" xr:uid="{00000000-0002-0000-0E00-00000D000000}"/>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159746"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159747"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159748"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159749"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159750" r:id="rId9" name="Button 6">
              <controlPr defaultSize="0" print="0" autoFill="0" autoPict="0" macro="[0]!verbergen">
                <anchor moveWithCells="1" sizeWithCells="1">
                  <from>
                    <xdr:col>65</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159751"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159752"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159753"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159755" r:id="rId13"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159756" r:id="rId14" name="Button 12">
              <controlPr defaultSize="0" print="0" autoFill="0" autoPict="0" macro="[0]!Sort_Totaal_Punten">
                <anchor moveWithCells="1" sizeWithCells="1">
                  <from>
                    <xdr:col>61</xdr:col>
                    <xdr:colOff>12700</xdr:colOff>
                    <xdr:row>7</xdr:row>
                    <xdr:rowOff>31750</xdr:rowOff>
                  </from>
                  <to>
                    <xdr:col>61</xdr:col>
                    <xdr:colOff>381000</xdr:colOff>
                    <xdr:row>8</xdr:row>
                    <xdr:rowOff>0</xdr:rowOff>
                  </to>
                </anchor>
              </controlPr>
            </control>
          </mc:Choice>
        </mc:AlternateContent>
        <mc:AlternateContent xmlns:mc="http://schemas.openxmlformats.org/markup-compatibility/2006">
          <mc:Choice Requires="x14">
            <control shapeId="159757" r:id="rId15"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159758" r:id="rId16"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159760" r:id="rId17"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159762" r:id="rId18"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159768" r:id="rId19" name="Button 24">
              <controlPr defaultSize="0" print="0" autoFill="0" autoPict="0" macro="[0]!Kopieren">
                <anchor moveWithCells="1" sizeWithCells="1">
                  <from>
                    <xdr:col>2</xdr:col>
                    <xdr:colOff>660400</xdr:colOff>
                    <xdr:row>5</xdr:row>
                    <xdr:rowOff>0</xdr:rowOff>
                  </from>
                  <to>
                    <xdr:col>5</xdr:col>
                    <xdr:colOff>0</xdr:colOff>
                    <xdr:row>6</xdr:row>
                    <xdr:rowOff>152400</xdr:rowOff>
                  </to>
                </anchor>
              </controlPr>
            </control>
          </mc:Choice>
        </mc:AlternateContent>
        <mc:AlternateContent xmlns:mc="http://schemas.openxmlformats.org/markup-compatibility/2006">
          <mc:Choice Requires="x14">
            <control shapeId="159769" r:id="rId20" name="Button 25">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159770" r:id="rId21" name="Button 26">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159771" r:id="rId22" name="Button 27">
              <controlPr defaultSize="0" print="0" autoFill="0" autoPict="0" macro="[0]!Verberg_Ex_Aequo_3">
                <anchor moveWithCells="1" sizeWithCells="1">
                  <from>
                    <xdr:col>26</xdr:col>
                    <xdr:colOff>19050</xdr:colOff>
                    <xdr:row>7</xdr:row>
                    <xdr:rowOff>12700</xdr:rowOff>
                  </from>
                  <to>
                    <xdr:col>27</xdr:col>
                    <xdr:colOff>190500</xdr:colOff>
                    <xdr:row>8</xdr:row>
                    <xdr:rowOff>0</xdr:rowOff>
                  </to>
                </anchor>
              </controlPr>
            </control>
          </mc:Choice>
        </mc:AlternateContent>
        <mc:AlternateContent xmlns:mc="http://schemas.openxmlformats.org/markup-compatibility/2006">
          <mc:Choice Requires="x14">
            <control shapeId="159772" r:id="rId23" name="Button 28">
              <controlPr defaultSize="0" print="0" autoFill="0" autoPict="0" macro="[0]!Verberg_Ex_Aequo_4">
                <anchor moveWithCells="1" sizeWithCells="1">
                  <from>
                    <xdr:col>30</xdr:col>
                    <xdr:colOff>0</xdr:colOff>
                    <xdr:row>7</xdr:row>
                    <xdr:rowOff>12700</xdr:rowOff>
                  </from>
                  <to>
                    <xdr:col>35</xdr:col>
                    <xdr:colOff>190500</xdr:colOff>
                    <xdr:row>8</xdr:row>
                    <xdr:rowOff>0</xdr:rowOff>
                  </to>
                </anchor>
              </controlPr>
            </control>
          </mc:Choice>
        </mc:AlternateContent>
        <mc:AlternateContent xmlns:mc="http://schemas.openxmlformats.org/markup-compatibility/2006">
          <mc:Choice Requires="x14">
            <control shapeId="159773" r:id="rId24" name="Button 29">
              <controlPr defaultSize="0" print="0" autoFill="0" autoPict="0" macro="[0]!Verberg_Ex_Aequo_5">
                <anchor moveWithCells="1" sizeWithCells="1">
                  <from>
                    <xdr:col>38</xdr:col>
                    <xdr:colOff>0</xdr:colOff>
                    <xdr:row>7</xdr:row>
                    <xdr:rowOff>12700</xdr:rowOff>
                  </from>
                  <to>
                    <xdr:col>43</xdr:col>
                    <xdr:colOff>190500</xdr:colOff>
                    <xdr:row>8</xdr:row>
                    <xdr:rowOff>0</xdr:rowOff>
                  </to>
                </anchor>
              </controlPr>
            </control>
          </mc:Choice>
        </mc:AlternateContent>
        <mc:AlternateContent xmlns:mc="http://schemas.openxmlformats.org/markup-compatibility/2006">
          <mc:Choice Requires="x14">
            <control shapeId="159774" r:id="rId25" name="Button 30">
              <controlPr defaultSize="0" print="0" autoFill="0" autoPict="0" macro="[0]!Verberg_Ex_Aequo_6">
                <anchor moveWithCells="1" sizeWithCells="1">
                  <from>
                    <xdr:col>46</xdr:col>
                    <xdr:colOff>0</xdr:colOff>
                    <xdr:row>7</xdr:row>
                    <xdr:rowOff>12700</xdr:rowOff>
                  </from>
                  <to>
                    <xdr:col>51</xdr:col>
                    <xdr:colOff>190500</xdr:colOff>
                    <xdr:row>8</xdr:row>
                    <xdr:rowOff>0</xdr:rowOff>
                  </to>
                </anchor>
              </controlPr>
            </control>
          </mc:Choice>
        </mc:AlternateContent>
        <mc:AlternateContent xmlns:mc="http://schemas.openxmlformats.org/markup-compatibility/2006">
          <mc:Choice Requires="x14">
            <control shapeId="159775" r:id="rId26" name="Button 31">
              <controlPr defaultSize="0" print="0" autoFill="0" autoPict="0" macro="[0]!Sort_Pl_Punten_4">
                <anchor moveWithCells="1" sizeWithCells="1">
                  <from>
                    <xdr:col>30</xdr:col>
                    <xdr:colOff>0</xdr:colOff>
                    <xdr:row>7</xdr:row>
                    <xdr:rowOff>31750</xdr:rowOff>
                  </from>
                  <to>
                    <xdr:col>38</xdr:col>
                    <xdr:colOff>0</xdr:colOff>
                    <xdr:row>8</xdr:row>
                    <xdr:rowOff>0</xdr:rowOff>
                  </to>
                </anchor>
              </controlPr>
            </control>
          </mc:Choice>
        </mc:AlternateContent>
        <mc:AlternateContent xmlns:mc="http://schemas.openxmlformats.org/markup-compatibility/2006">
          <mc:Choice Requires="x14">
            <control shapeId="159776" r:id="rId27" name="Button 32">
              <controlPr defaultSize="0" print="0" autoFill="0" autoPict="0" macro="[0]!Sort_Pl_Punten_5">
                <anchor moveWithCells="1" sizeWithCells="1">
                  <from>
                    <xdr:col>38</xdr:col>
                    <xdr:colOff>0</xdr:colOff>
                    <xdr:row>7</xdr:row>
                    <xdr:rowOff>31750</xdr:rowOff>
                  </from>
                  <to>
                    <xdr:col>46</xdr:col>
                    <xdr:colOff>0</xdr:colOff>
                    <xdr:row>8</xdr:row>
                    <xdr:rowOff>0</xdr:rowOff>
                  </to>
                </anchor>
              </controlPr>
            </control>
          </mc:Choice>
        </mc:AlternateContent>
        <mc:AlternateContent xmlns:mc="http://schemas.openxmlformats.org/markup-compatibility/2006">
          <mc:Choice Requires="x14">
            <control shapeId="159777" r:id="rId28" name="Button 33">
              <controlPr defaultSize="0" print="0" autoFill="0" autoPict="0" macro="[0]!Sort_Pl_Punten_6">
                <anchor moveWithCells="1" sizeWithCells="1">
                  <from>
                    <xdr:col>46</xdr:col>
                    <xdr:colOff>0</xdr:colOff>
                    <xdr:row>7</xdr:row>
                    <xdr:rowOff>31750</xdr:rowOff>
                  </from>
                  <to>
                    <xdr:col>46</xdr:col>
                    <xdr:colOff>0</xdr:colOff>
                    <xdr:row>8</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79"/>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8"/>
      <c r="B2" s="98"/>
      <c r="C2" s="98">
        <v>1</v>
      </c>
      <c r="D2" s="98">
        <f>FLOOR((C2+3)/4,1)</f>
        <v>1</v>
      </c>
      <c r="E2" s="98"/>
      <c r="F2" s="98"/>
      <c r="G2" s="62"/>
      <c r="H2" s="62">
        <v>192</v>
      </c>
      <c r="I2" s="64">
        <v>190</v>
      </c>
      <c r="J2" s="64">
        <f>H2+I2</f>
        <v>382</v>
      </c>
      <c r="K2" s="64"/>
      <c r="L2" s="64"/>
      <c r="M2" s="64"/>
      <c r="N2" s="74">
        <v>1</v>
      </c>
      <c r="O2" s="67"/>
      <c r="P2" s="67">
        <v>193</v>
      </c>
      <c r="Q2" s="67">
        <v>193</v>
      </c>
      <c r="R2" s="67">
        <f>P2+Q2</f>
        <v>386</v>
      </c>
      <c r="S2" s="67"/>
      <c r="T2" s="67"/>
      <c r="U2" s="67"/>
      <c r="V2" s="75">
        <v>2</v>
      </c>
      <c r="W2" s="70"/>
      <c r="X2" s="70">
        <v>198</v>
      </c>
      <c r="Y2" s="70">
        <v>198</v>
      </c>
      <c r="Z2" s="70">
        <f>X2+Y2</f>
        <v>396</v>
      </c>
      <c r="AA2" s="70"/>
      <c r="AB2" s="70"/>
      <c r="AC2" s="70"/>
      <c r="AD2" s="76">
        <v>3</v>
      </c>
      <c r="AE2" s="67"/>
      <c r="AF2" s="67">
        <v>177</v>
      </c>
      <c r="AG2" s="67">
        <v>177</v>
      </c>
      <c r="AH2" s="67">
        <f>AF2+AG2</f>
        <v>354</v>
      </c>
      <c r="AI2" s="67"/>
      <c r="AJ2" s="67"/>
      <c r="AK2" s="67"/>
      <c r="AL2" s="75">
        <v>4</v>
      </c>
      <c r="AM2" s="70"/>
      <c r="AN2" s="70">
        <v>178</v>
      </c>
      <c r="AO2" s="70">
        <v>178</v>
      </c>
      <c r="AP2" s="70">
        <f>AN2+AO2</f>
        <v>356</v>
      </c>
      <c r="AQ2" s="70"/>
      <c r="AR2" s="70"/>
      <c r="AS2" s="70"/>
      <c r="AT2" s="76">
        <v>5</v>
      </c>
      <c r="AU2" s="67"/>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N2" s="12"/>
    </row>
    <row r="3" spans="1:66" x14ac:dyDescent="0.25">
      <c r="A3" s="115" t="s">
        <v>9</v>
      </c>
      <c r="B3" s="116"/>
      <c r="C3" s="117" t="str">
        <f>Instellingen!B3</f>
        <v>Kring Berkel IJssel</v>
      </c>
      <c r="D3" s="118"/>
      <c r="E3" s="119"/>
      <c r="F3" s="115" t="s">
        <v>41</v>
      </c>
      <c r="G3" s="120"/>
      <c r="H3" s="120"/>
      <c r="I3" s="120"/>
      <c r="J3" s="120"/>
      <c r="K3" s="120"/>
      <c r="L3" s="120"/>
      <c r="M3" s="120"/>
      <c r="N3" s="116"/>
      <c r="O3" s="121"/>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39</v>
      </c>
      <c r="BD3" s="120"/>
      <c r="BE3" s="120"/>
      <c r="BF3" s="120"/>
      <c r="BG3" s="120"/>
      <c r="BH3" s="120"/>
      <c r="BI3" s="120"/>
      <c r="BJ3" s="120"/>
      <c r="BK3" s="116"/>
      <c r="BL3" s="18">
        <f>Instellingen!B6</f>
        <v>2</v>
      </c>
      <c r="BM3" s="124"/>
      <c r="BN3" s="125"/>
    </row>
    <row r="4" spans="1:66" x14ac:dyDescent="0.25">
      <c r="A4" s="115" t="s">
        <v>10</v>
      </c>
      <c r="B4" s="116"/>
      <c r="C4" s="133" t="s">
        <v>44</v>
      </c>
      <c r="D4" s="118"/>
      <c r="E4" s="119"/>
      <c r="F4" s="115" t="s">
        <v>65</v>
      </c>
      <c r="G4" s="120"/>
      <c r="H4" s="120"/>
      <c r="I4" s="120"/>
      <c r="J4" s="120"/>
      <c r="K4" s="120"/>
      <c r="L4" s="120"/>
      <c r="M4" s="120"/>
      <c r="N4" s="116"/>
      <c r="O4" s="134">
        <f>Instellingen!B7</f>
        <v>0</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18"/>
      <c r="BM4" s="127"/>
      <c r="BN4" s="128"/>
    </row>
    <row r="5" spans="1:66" x14ac:dyDescent="0.25">
      <c r="A5" s="115" t="s">
        <v>11</v>
      </c>
      <c r="B5" s="116"/>
      <c r="C5" s="133" t="s">
        <v>95</v>
      </c>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1" t="s">
        <v>14</v>
      </c>
      <c r="G6" s="141" t="str">
        <f>Instellingen!B36</f>
        <v>Gorssel</v>
      </c>
      <c r="H6" s="142"/>
      <c r="I6" s="142"/>
      <c r="J6" s="142"/>
      <c r="K6" s="142"/>
      <c r="L6" s="142"/>
      <c r="M6" s="142"/>
      <c r="N6" s="143"/>
      <c r="O6" s="144" t="str">
        <f>Instellingen!B37</f>
        <v>Brummen</v>
      </c>
      <c r="P6" s="145"/>
      <c r="Q6" s="145"/>
      <c r="R6" s="145"/>
      <c r="S6" s="145"/>
      <c r="T6" s="145"/>
      <c r="U6" s="145"/>
      <c r="V6" s="146"/>
      <c r="W6" s="147" t="str">
        <f>Instellingen!B38</f>
        <v>Laag-Soeren</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95" t="s">
        <v>33</v>
      </c>
      <c r="BJ6" s="96"/>
      <c r="BK6" s="97"/>
      <c r="BL6" s="28">
        <v>180</v>
      </c>
      <c r="BM6" s="127"/>
      <c r="BN6" s="128"/>
    </row>
    <row r="7" spans="1:66" ht="12.75" customHeight="1" x14ac:dyDescent="0.25">
      <c r="A7" s="139"/>
      <c r="B7" s="139"/>
      <c r="C7" s="139"/>
      <c r="D7" s="139"/>
      <c r="E7" s="140"/>
      <c r="F7" s="61" t="s">
        <v>15</v>
      </c>
      <c r="G7" s="150" t="str">
        <f>Instellingen!C36</f>
        <v>15-16 nov</v>
      </c>
      <c r="H7" s="151"/>
      <c r="I7" s="151"/>
      <c r="J7" s="151"/>
      <c r="K7" s="151"/>
      <c r="L7" s="151"/>
      <c r="M7" s="151"/>
      <c r="N7" s="152"/>
      <c r="O7" s="144" t="str">
        <f>Instellingen!C37</f>
        <v>6-7 dec</v>
      </c>
      <c r="P7" s="145"/>
      <c r="Q7" s="145"/>
      <c r="R7" s="145"/>
      <c r="S7" s="145"/>
      <c r="T7" s="145"/>
      <c r="U7" s="145"/>
      <c r="V7" s="146"/>
      <c r="W7" s="147" t="str">
        <f>Instellingen!C38</f>
        <v>3-4 jan</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130"/>
      <c r="BN7" s="131"/>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8" t="s">
        <v>90</v>
      </c>
      <c r="BN8" s="2" t="s">
        <v>6</v>
      </c>
    </row>
  </sheetData>
  <sheetProtection sheet="1" objects="1" scenarios="1"/>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36 AV9:AW65536 P9:Q65536 X9:Y65536 AF9:AG65536 AN9:AO65536">
    <cfRule type="cellIs" dxfId="7" priority="1" stopIfTrue="1" operator="greaterThanOrEqual">
      <formula>$BL$6</formula>
    </cfRule>
  </conditionalFormatting>
  <dataValidations count="9">
    <dataValidation type="decimal" operator="lessThanOrEqual" allowBlank="1" showInputMessage="1" showErrorMessage="1" sqref="AH9:AH65536 AP9:AP65536 AX9:AX65536 R9:R65536 J9:J65536 Z9:Z65536 BC9:BL65536" xr:uid="{00000000-0002-0000-0F00-000000000000}">
      <formula1>100</formula1>
    </dataValidation>
    <dataValidation type="list" allowBlank="1" showInputMessage="1" showErrorMessage="1" sqref="BM1:BM2 BM9:BM65536" xr:uid="{00000000-0002-0000-0F00-000001000000}">
      <formula1>"ja,nee"</formula1>
    </dataValidation>
    <dataValidation operator="lessThanOrEqual" allowBlank="1" showInputMessage="1" showErrorMessage="1" sqref="R8 AH8 AP8 AX8 Z8 J1:J2 R1:R2 AX1:AX2 AP1:AP2 AH1:AH2 Z1:Z2 BC1:BK8 BL1:BL4 BL7:BL8 J8" xr:uid="{00000000-0002-0000-0F00-000002000000}"/>
    <dataValidation type="decimal" allowBlank="1" showInputMessage="1" showErrorMessage="1" sqref="H1:I2 P1:Q2 AV1:AW2 AN1:AO2 AF1:AG2 X1:Y2 H8:I65536 X8:Y65536 P8:Q65536 AF8:AG65536 AN8:AO65536 AV8:AW65536" xr:uid="{00000000-0002-0000-0F00-000003000000}">
      <formula1>0</formula1>
      <formula2>400</formula2>
    </dataValidation>
    <dataValidation type="decimal" allowBlank="1" showInputMessage="1" showErrorMessage="1" sqref="K1:L2 S1:T2 AY1:AZ2 AQ1:AR2 AI1:AJ2 AA1:AB2 K8:L65536 AA8:AB65536 S8:T65536 AI8:AJ65536 AQ8:AR65536 AY8:AZ65536" xr:uid="{00000000-0002-0000-0F00-000004000000}">
      <formula1>0</formula1>
      <formula2>99</formula2>
    </dataValidation>
    <dataValidation type="whole" allowBlank="1" showInputMessage="1" showErrorMessage="1" sqref="M1:N2 U1:V2 BA1:BB2 AS1:AT2 AK1:AL2 AC1:AD2 M8:N65536 AC8:AD65536 U8:V65536 AK8:AL65536 AS8:AT65536 BA8:BB65536" xr:uid="{00000000-0002-0000-0F00-000005000000}">
      <formula1>0</formula1>
      <formula2>999</formula2>
    </dataValidation>
    <dataValidation type="whole" operator="lessThanOrEqual" allowBlank="1" showInputMessage="1" showErrorMessage="1" sqref="BL6" xr:uid="{00000000-0002-0000-0F00-000006000000}">
      <formula1>400</formula1>
    </dataValidation>
    <dataValidation type="whole" operator="lessThanOrEqual" allowBlank="1" showInputMessage="1" showErrorMessage="1" sqref="BL5" xr:uid="{00000000-0002-0000-0F00-000007000000}">
      <formula1>99</formula1>
    </dataValidation>
    <dataValidation type="whole" allowBlank="1" showInputMessage="1" showErrorMessage="1" sqref="O3:V3" xr:uid="{00000000-0002-0000-0F00-000008000000}">
      <formula1>0</formula1>
      <formula2>99</formula2>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9009"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99010"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99011"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99012"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99013"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99014"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99015"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99016"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99017"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99018"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99019"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99020"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99021"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99022"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99023"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99024"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99025"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99026"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99027"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99028"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99029"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99030"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99031"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99032"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99033"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99034"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80"/>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8"/>
      <c r="B2" s="98"/>
      <c r="C2" s="98">
        <v>1</v>
      </c>
      <c r="D2" s="98">
        <f>FLOOR((C2+3)/4,1)</f>
        <v>1</v>
      </c>
      <c r="E2" s="98"/>
      <c r="F2" s="98"/>
      <c r="G2" s="62"/>
      <c r="H2" s="62">
        <v>192</v>
      </c>
      <c r="I2" s="64">
        <v>190</v>
      </c>
      <c r="J2" s="64">
        <f>H2+I2</f>
        <v>382</v>
      </c>
      <c r="K2" s="64"/>
      <c r="L2" s="64"/>
      <c r="M2" s="64"/>
      <c r="N2" s="74">
        <v>1</v>
      </c>
      <c r="O2" s="67"/>
      <c r="P2" s="67">
        <v>193</v>
      </c>
      <c r="Q2" s="67">
        <v>193</v>
      </c>
      <c r="R2" s="67">
        <f>P2+Q2</f>
        <v>386</v>
      </c>
      <c r="S2" s="67"/>
      <c r="T2" s="67"/>
      <c r="U2" s="67"/>
      <c r="V2" s="75">
        <v>2</v>
      </c>
      <c r="W2" s="70"/>
      <c r="X2" s="70">
        <v>198</v>
      </c>
      <c r="Y2" s="70">
        <v>198</v>
      </c>
      <c r="Z2" s="70">
        <f>X2+Y2</f>
        <v>396</v>
      </c>
      <c r="AA2" s="70"/>
      <c r="AB2" s="70"/>
      <c r="AC2" s="70"/>
      <c r="AD2" s="76">
        <v>3</v>
      </c>
      <c r="AE2" s="67"/>
      <c r="AF2" s="67">
        <v>177</v>
      </c>
      <c r="AG2" s="67">
        <v>177</v>
      </c>
      <c r="AH2" s="67">
        <f>AF2+AG2</f>
        <v>354</v>
      </c>
      <c r="AI2" s="67"/>
      <c r="AJ2" s="67"/>
      <c r="AK2" s="67"/>
      <c r="AL2" s="75">
        <v>4</v>
      </c>
      <c r="AM2" s="70"/>
      <c r="AN2" s="70">
        <v>178</v>
      </c>
      <c r="AO2" s="70">
        <v>178</v>
      </c>
      <c r="AP2" s="70">
        <f>AN2+AO2</f>
        <v>356</v>
      </c>
      <c r="AQ2" s="70"/>
      <c r="AR2" s="70"/>
      <c r="AS2" s="70"/>
      <c r="AT2" s="76">
        <v>5</v>
      </c>
      <c r="AU2" s="67"/>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N2" s="12"/>
    </row>
    <row r="3" spans="1:66" x14ac:dyDescent="0.25">
      <c r="A3" s="115" t="s">
        <v>9</v>
      </c>
      <c r="B3" s="116"/>
      <c r="C3" s="117" t="str">
        <f>Instellingen!B3</f>
        <v>Kring Berkel IJssel</v>
      </c>
      <c r="D3" s="118"/>
      <c r="E3" s="119"/>
      <c r="F3" s="115" t="s">
        <v>41</v>
      </c>
      <c r="G3" s="120"/>
      <c r="H3" s="120"/>
      <c r="I3" s="120"/>
      <c r="J3" s="120"/>
      <c r="K3" s="120"/>
      <c r="L3" s="120"/>
      <c r="M3" s="120"/>
      <c r="N3" s="116"/>
      <c r="O3" s="121"/>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39</v>
      </c>
      <c r="BD3" s="120"/>
      <c r="BE3" s="120"/>
      <c r="BF3" s="120"/>
      <c r="BG3" s="120"/>
      <c r="BH3" s="120"/>
      <c r="BI3" s="120"/>
      <c r="BJ3" s="120"/>
      <c r="BK3" s="116"/>
      <c r="BL3" s="18">
        <f>Instellingen!B6</f>
        <v>2</v>
      </c>
      <c r="BM3" s="124"/>
      <c r="BN3" s="125"/>
    </row>
    <row r="4" spans="1:66" x14ac:dyDescent="0.25">
      <c r="A4" s="115" t="s">
        <v>10</v>
      </c>
      <c r="B4" s="116"/>
      <c r="C4" s="133" t="s">
        <v>44</v>
      </c>
      <c r="D4" s="118"/>
      <c r="E4" s="119"/>
      <c r="F4" s="115" t="s">
        <v>65</v>
      </c>
      <c r="G4" s="120"/>
      <c r="H4" s="120"/>
      <c r="I4" s="120"/>
      <c r="J4" s="120"/>
      <c r="K4" s="120"/>
      <c r="L4" s="120"/>
      <c r="M4" s="120"/>
      <c r="N4" s="116"/>
      <c r="O4" s="134">
        <f>Instellingen!B7</f>
        <v>0</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18"/>
      <c r="BM4" s="127"/>
      <c r="BN4" s="128"/>
    </row>
    <row r="5" spans="1:66" x14ac:dyDescent="0.25">
      <c r="A5" s="115" t="s">
        <v>11</v>
      </c>
      <c r="B5" s="116"/>
      <c r="C5" s="133" t="s">
        <v>96</v>
      </c>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1" t="s">
        <v>14</v>
      </c>
      <c r="G6" s="141" t="str">
        <f>Instellingen!B36</f>
        <v>Gorssel</v>
      </c>
      <c r="H6" s="142"/>
      <c r="I6" s="142"/>
      <c r="J6" s="142"/>
      <c r="K6" s="142"/>
      <c r="L6" s="142"/>
      <c r="M6" s="142"/>
      <c r="N6" s="143"/>
      <c r="O6" s="144" t="str">
        <f>Instellingen!B37</f>
        <v>Brummen</v>
      </c>
      <c r="P6" s="145"/>
      <c r="Q6" s="145"/>
      <c r="R6" s="145"/>
      <c r="S6" s="145"/>
      <c r="T6" s="145"/>
      <c r="U6" s="145"/>
      <c r="V6" s="146"/>
      <c r="W6" s="147" t="str">
        <f>Instellingen!B38</f>
        <v>Laag-Soeren</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95" t="s">
        <v>33</v>
      </c>
      <c r="BJ6" s="96"/>
      <c r="BK6" s="97"/>
      <c r="BL6" s="28">
        <v>180</v>
      </c>
      <c r="BM6" s="127"/>
      <c r="BN6" s="128"/>
    </row>
    <row r="7" spans="1:66" ht="12.75" customHeight="1" x14ac:dyDescent="0.25">
      <c r="A7" s="139"/>
      <c r="B7" s="139"/>
      <c r="C7" s="139"/>
      <c r="D7" s="139"/>
      <c r="E7" s="140"/>
      <c r="F7" s="61" t="s">
        <v>15</v>
      </c>
      <c r="G7" s="150" t="str">
        <f>Instellingen!C36</f>
        <v>15-16 nov</v>
      </c>
      <c r="H7" s="151"/>
      <c r="I7" s="151"/>
      <c r="J7" s="151"/>
      <c r="K7" s="151"/>
      <c r="L7" s="151"/>
      <c r="M7" s="151"/>
      <c r="N7" s="152"/>
      <c r="O7" s="144" t="str">
        <f>Instellingen!C37</f>
        <v>6-7 dec</v>
      </c>
      <c r="P7" s="145"/>
      <c r="Q7" s="145"/>
      <c r="R7" s="145"/>
      <c r="S7" s="145"/>
      <c r="T7" s="145"/>
      <c r="U7" s="145"/>
      <c r="V7" s="146"/>
      <c r="W7" s="147" t="str">
        <f>Instellingen!C38</f>
        <v>3-4 jan</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130"/>
      <c r="BN7" s="131"/>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8" t="s">
        <v>90</v>
      </c>
      <c r="BN8" s="2" t="s">
        <v>6</v>
      </c>
    </row>
  </sheetData>
  <sheetProtection sheet="1" objects="1" scenarios="1"/>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36 AV9:AW65536 P9:Q65536 X9:Y65536 AF9:AG65536 AN9:AO65536">
    <cfRule type="cellIs" dxfId="6" priority="1" stopIfTrue="1" operator="greaterThanOrEqual">
      <formula>$BL$6</formula>
    </cfRule>
  </conditionalFormatting>
  <dataValidations count="9">
    <dataValidation type="whole" allowBlank="1" showInputMessage="1" showErrorMessage="1" sqref="O3:V3" xr:uid="{00000000-0002-0000-1000-000000000000}">
      <formula1>0</formula1>
      <formula2>99</formula2>
    </dataValidation>
    <dataValidation type="whole" operator="lessThanOrEqual" allowBlank="1" showInputMessage="1" showErrorMessage="1" sqref="BL5" xr:uid="{00000000-0002-0000-1000-000001000000}">
      <formula1>99</formula1>
    </dataValidation>
    <dataValidation type="whole" operator="lessThanOrEqual" allowBlank="1" showInputMessage="1" showErrorMessage="1" sqref="BL6" xr:uid="{00000000-0002-0000-1000-000002000000}">
      <formula1>400</formula1>
    </dataValidation>
    <dataValidation type="whole" allowBlank="1" showInputMessage="1" showErrorMessage="1" sqref="M1:N2 U1:V2 BA1:BB2 AS1:AT2 AK1:AL2 AC1:AD2 M8:N65536 AC8:AD65536 U8:V65536 AK8:AL65536 AS8:AT65536 BA8:BB65536" xr:uid="{00000000-0002-0000-1000-000003000000}">
      <formula1>0</formula1>
      <formula2>999</formula2>
    </dataValidation>
    <dataValidation type="decimal" allowBlank="1" showInputMessage="1" showErrorMessage="1" sqref="K1:L2 S1:T2 AY1:AZ2 AQ1:AR2 AI1:AJ2 AA1:AB2 K8:L65536 AA8:AB65536 S8:T65536 AI8:AJ65536 AQ8:AR65536 AY8:AZ65536" xr:uid="{00000000-0002-0000-1000-000004000000}">
      <formula1>0</formula1>
      <formula2>99</formula2>
    </dataValidation>
    <dataValidation type="decimal" allowBlank="1" showInputMessage="1" showErrorMessage="1" sqref="H1:I2 P1:Q2 AV1:AW2 AN1:AO2 AF1:AG2 X1:Y2 H8:I65536 X8:Y65536 P8:Q65536 AF8:AG65536 AN8:AO65536 AV8:AW65536" xr:uid="{00000000-0002-0000-1000-000005000000}">
      <formula1>0</formula1>
      <formula2>400</formula2>
    </dataValidation>
    <dataValidation operator="lessThanOrEqual" allowBlank="1" showInputMessage="1" showErrorMessage="1" sqref="R8 AH8 AP8 AX8 Z8 J1:J2 R1:R2 AX1:AX2 AP1:AP2 AH1:AH2 Z1:Z2 BC1:BK8 BL1:BL4 BL7:BL8 J8" xr:uid="{00000000-0002-0000-1000-000006000000}"/>
    <dataValidation type="list" allowBlank="1" showInputMessage="1" showErrorMessage="1" sqref="BM1:BM2 BM9:BM65536" xr:uid="{00000000-0002-0000-1000-000007000000}">
      <formula1>"ja,nee"</formula1>
    </dataValidation>
    <dataValidation type="decimal" operator="lessThanOrEqual" allowBlank="1" showInputMessage="1" showErrorMessage="1" sqref="AH9:AH65536 AP9:AP65536 AX9:AX65536 R9:R65536 J9:J65536 Z9:Z65536 BC9:BL65536" xr:uid="{00000000-0002-0000-10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003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003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003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003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003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0038"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003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004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004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0042"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0043"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0044"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0045"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0046"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0047"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0048"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0049"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0050"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0051"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0052"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0053"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0054"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0055"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0056"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0057"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0058"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81"/>
  <dimension ref="A1:BN11"/>
  <sheetViews>
    <sheetView workbookViewId="0">
      <pane xSplit="5" ySplit="8" topLeftCell="T9" activePane="bottomRight" state="frozen"/>
      <selection activeCell="C5" sqref="C5:E5"/>
      <selection pane="topRight" activeCell="C5" sqref="C5:E5"/>
      <selection pane="bottomLeft" activeCell="C5" sqref="C5:E5"/>
      <selection pane="bottomRight" activeCell="BN9" sqref="BN9:BN10"/>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8"/>
      <c r="B2" s="98"/>
      <c r="C2" s="98">
        <v>1</v>
      </c>
      <c r="D2" s="98">
        <f>FLOOR((C2+3)/4,1)</f>
        <v>1</v>
      </c>
      <c r="E2" s="98"/>
      <c r="F2" s="98"/>
      <c r="G2" s="62"/>
      <c r="H2" s="62">
        <v>192</v>
      </c>
      <c r="I2" s="64">
        <v>190</v>
      </c>
      <c r="J2" s="64">
        <f>H2+I2</f>
        <v>382</v>
      </c>
      <c r="K2" s="64"/>
      <c r="L2" s="64"/>
      <c r="M2" s="64"/>
      <c r="N2" s="74">
        <v>1</v>
      </c>
      <c r="O2" s="67"/>
      <c r="P2" s="67">
        <v>193</v>
      </c>
      <c r="Q2" s="67">
        <v>193</v>
      </c>
      <c r="R2" s="67">
        <f>P2+Q2</f>
        <v>386</v>
      </c>
      <c r="S2" s="67"/>
      <c r="T2" s="67"/>
      <c r="U2" s="67"/>
      <c r="V2" s="75">
        <v>2</v>
      </c>
      <c r="W2" s="70"/>
      <c r="X2" s="70">
        <v>198</v>
      </c>
      <c r="Y2" s="70">
        <v>198</v>
      </c>
      <c r="Z2" s="70">
        <f>X2+Y2</f>
        <v>396</v>
      </c>
      <c r="AA2" s="70"/>
      <c r="AB2" s="70"/>
      <c r="AC2" s="70"/>
      <c r="AD2" s="76">
        <v>3</v>
      </c>
      <c r="AE2" s="67"/>
      <c r="AF2" s="67">
        <v>177</v>
      </c>
      <c r="AG2" s="67">
        <v>177</v>
      </c>
      <c r="AH2" s="67">
        <f>AF2+AG2</f>
        <v>354</v>
      </c>
      <c r="AI2" s="67"/>
      <c r="AJ2" s="67"/>
      <c r="AK2" s="67"/>
      <c r="AL2" s="75">
        <v>4</v>
      </c>
      <c r="AM2" s="70"/>
      <c r="AN2" s="70">
        <v>178</v>
      </c>
      <c r="AO2" s="70">
        <v>178</v>
      </c>
      <c r="AP2" s="70">
        <f>AN2+AO2</f>
        <v>356</v>
      </c>
      <c r="AQ2" s="70"/>
      <c r="AR2" s="70"/>
      <c r="AS2" s="70"/>
      <c r="AT2" s="76">
        <v>5</v>
      </c>
      <c r="AU2" s="67"/>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N2" s="12"/>
    </row>
    <row r="3" spans="1:66" x14ac:dyDescent="0.25">
      <c r="A3" s="115" t="s">
        <v>9</v>
      </c>
      <c r="B3" s="116"/>
      <c r="C3" s="117" t="str">
        <f>Instellingen!B3</f>
        <v>Kring Berkel IJssel</v>
      </c>
      <c r="D3" s="118"/>
      <c r="E3" s="119"/>
      <c r="F3" s="115" t="s">
        <v>41</v>
      </c>
      <c r="G3" s="120"/>
      <c r="H3" s="120"/>
      <c r="I3" s="120"/>
      <c r="J3" s="120"/>
      <c r="K3" s="120"/>
      <c r="L3" s="120"/>
      <c r="M3" s="120"/>
      <c r="N3" s="116"/>
      <c r="O3" s="121">
        <v>2</v>
      </c>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39</v>
      </c>
      <c r="BD3" s="120"/>
      <c r="BE3" s="120"/>
      <c r="BF3" s="120"/>
      <c r="BG3" s="120"/>
      <c r="BH3" s="120"/>
      <c r="BI3" s="120"/>
      <c r="BJ3" s="120"/>
      <c r="BK3" s="116"/>
      <c r="BL3" s="18">
        <f>Instellingen!B6</f>
        <v>2</v>
      </c>
      <c r="BM3" s="124"/>
      <c r="BN3" s="125"/>
    </row>
    <row r="4" spans="1:66" x14ac:dyDescent="0.25">
      <c r="A4" s="115" t="s">
        <v>10</v>
      </c>
      <c r="B4" s="116"/>
      <c r="C4" s="133" t="s">
        <v>28</v>
      </c>
      <c r="D4" s="118"/>
      <c r="E4" s="119"/>
      <c r="F4" s="115" t="s">
        <v>65</v>
      </c>
      <c r="G4" s="120"/>
      <c r="H4" s="120"/>
      <c r="I4" s="120"/>
      <c r="J4" s="120"/>
      <c r="K4" s="120"/>
      <c r="L4" s="120"/>
      <c r="M4" s="120"/>
      <c r="N4" s="116"/>
      <c r="O4" s="134">
        <f>Instellingen!B7</f>
        <v>0</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18"/>
      <c r="BM4" s="127"/>
      <c r="BN4" s="128"/>
    </row>
    <row r="5" spans="1:66" x14ac:dyDescent="0.25">
      <c r="A5" s="115" t="s">
        <v>11</v>
      </c>
      <c r="B5" s="116"/>
      <c r="C5" s="133" t="s">
        <v>97</v>
      </c>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1" t="s">
        <v>14</v>
      </c>
      <c r="G6" s="141" t="str">
        <f>Instellingen!B36</f>
        <v>Gorssel</v>
      </c>
      <c r="H6" s="142"/>
      <c r="I6" s="142"/>
      <c r="J6" s="142"/>
      <c r="K6" s="142"/>
      <c r="L6" s="142"/>
      <c r="M6" s="142"/>
      <c r="N6" s="143"/>
      <c r="O6" s="144" t="str">
        <f>Instellingen!B37</f>
        <v>Brummen</v>
      </c>
      <c r="P6" s="145"/>
      <c r="Q6" s="145"/>
      <c r="R6" s="145"/>
      <c r="S6" s="145"/>
      <c r="T6" s="145"/>
      <c r="U6" s="145"/>
      <c r="V6" s="146"/>
      <c r="W6" s="147" t="str">
        <f>Instellingen!B38</f>
        <v>Laag-Soeren</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95" t="s">
        <v>33</v>
      </c>
      <c r="BJ6" s="96"/>
      <c r="BK6" s="97"/>
      <c r="BL6" s="28">
        <v>180</v>
      </c>
      <c r="BM6" s="127"/>
      <c r="BN6" s="128"/>
    </row>
    <row r="7" spans="1:66" ht="12.75" customHeight="1" x14ac:dyDescent="0.25">
      <c r="A7" s="139"/>
      <c r="B7" s="139"/>
      <c r="C7" s="139"/>
      <c r="D7" s="139"/>
      <c r="E7" s="140"/>
      <c r="F7" s="61" t="s">
        <v>15</v>
      </c>
      <c r="G7" s="150" t="str">
        <f>Instellingen!C36</f>
        <v>15-16 nov</v>
      </c>
      <c r="H7" s="151"/>
      <c r="I7" s="151"/>
      <c r="J7" s="151"/>
      <c r="K7" s="151"/>
      <c r="L7" s="151"/>
      <c r="M7" s="151"/>
      <c r="N7" s="152"/>
      <c r="O7" s="144" t="str">
        <f>Instellingen!C37</f>
        <v>6-7 dec</v>
      </c>
      <c r="P7" s="145"/>
      <c r="Q7" s="145"/>
      <c r="R7" s="145"/>
      <c r="S7" s="145"/>
      <c r="T7" s="145"/>
      <c r="U7" s="145"/>
      <c r="V7" s="146"/>
      <c r="W7" s="147" t="str">
        <f>Instellingen!C38</f>
        <v>3-4 jan</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130"/>
      <c r="BN7" s="131"/>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8" t="s">
        <v>90</v>
      </c>
      <c r="BN8" s="2" t="s">
        <v>6</v>
      </c>
    </row>
    <row r="9" spans="1:66" x14ac:dyDescent="0.25">
      <c r="A9" s="6">
        <v>1</v>
      </c>
      <c r="B9" s="6" t="s">
        <v>112</v>
      </c>
      <c r="C9" s="6" t="s">
        <v>118</v>
      </c>
      <c r="D9" s="6" t="s">
        <v>113</v>
      </c>
      <c r="E9" s="6" t="s">
        <v>270</v>
      </c>
      <c r="F9" s="6" t="s">
        <v>137</v>
      </c>
      <c r="H9" s="63">
        <v>180</v>
      </c>
      <c r="I9" s="63">
        <v>0</v>
      </c>
      <c r="J9" s="64">
        <f>H9+I9</f>
        <v>180</v>
      </c>
      <c r="K9" s="63">
        <v>5.5</v>
      </c>
      <c r="L9" s="63">
        <v>6.5</v>
      </c>
      <c r="M9" s="63">
        <v>2</v>
      </c>
      <c r="N9" s="65">
        <v>2</v>
      </c>
      <c r="P9" s="66">
        <v>186</v>
      </c>
      <c r="Q9" s="66">
        <v>0</v>
      </c>
      <c r="R9" s="67">
        <f>P9+Q9</f>
        <v>186</v>
      </c>
      <c r="S9" s="66">
        <v>6.5</v>
      </c>
      <c r="T9" s="66">
        <v>6.5</v>
      </c>
      <c r="U9" s="66">
        <v>1</v>
      </c>
      <c r="V9" s="68">
        <v>1</v>
      </c>
      <c r="Z9" s="70">
        <f>X9+Y9</f>
        <v>0</v>
      </c>
      <c r="BC9" s="12">
        <f>N9+V9+AD9+AL9+AT9+BB9</f>
        <v>3</v>
      </c>
      <c r="BD9" s="12">
        <f>J9+R9+Z9+AH9+AP9+AX9</f>
        <v>366</v>
      </c>
      <c r="BE9"/>
      <c r="BF9"/>
      <c r="BG9" s="12">
        <v>0</v>
      </c>
      <c r="BH9" s="12">
        <v>0</v>
      </c>
      <c r="BI9" s="33">
        <f>BC9-BE9-BF9</f>
        <v>3</v>
      </c>
      <c r="BJ9" s="12">
        <f>BD9-BG9-BH9</f>
        <v>366</v>
      </c>
      <c r="BK9" s="6">
        <v>1</v>
      </c>
      <c r="BN9" s="6" t="s">
        <v>288</v>
      </c>
    </row>
    <row r="10" spans="1:66" x14ac:dyDescent="0.25">
      <c r="A10" s="6">
        <v>2</v>
      </c>
      <c r="B10" s="6" t="s">
        <v>223</v>
      </c>
      <c r="C10" s="6" t="s">
        <v>121</v>
      </c>
      <c r="D10" s="6" t="s">
        <v>178</v>
      </c>
      <c r="E10" s="6" t="s">
        <v>269</v>
      </c>
      <c r="F10" s="6" t="s">
        <v>111</v>
      </c>
      <c r="H10" s="63">
        <v>198.5</v>
      </c>
      <c r="I10" s="63">
        <v>0</v>
      </c>
      <c r="J10" s="64">
        <f>H10+I10</f>
        <v>198.5</v>
      </c>
      <c r="K10" s="63">
        <v>7</v>
      </c>
      <c r="L10" s="63">
        <v>7</v>
      </c>
      <c r="M10" s="63">
        <v>1</v>
      </c>
      <c r="N10" s="65">
        <v>1</v>
      </c>
      <c r="P10" s="66">
        <v>175.5</v>
      </c>
      <c r="Q10" s="66">
        <v>0</v>
      </c>
      <c r="R10" s="67">
        <f>P10+Q10</f>
        <v>175.5</v>
      </c>
      <c r="S10" s="66">
        <v>6</v>
      </c>
      <c r="T10" s="66">
        <v>5.5</v>
      </c>
      <c r="U10" s="66">
        <v>2</v>
      </c>
      <c r="V10" s="68">
        <v>2</v>
      </c>
      <c r="Z10" s="70">
        <f>X10+Y10</f>
        <v>0</v>
      </c>
      <c r="BC10" s="12">
        <f>N10+V10+AD10+AL10+AT10+BB10</f>
        <v>3</v>
      </c>
      <c r="BD10" s="12">
        <f>J10+R10+Z10+AH10+AP10+AX10</f>
        <v>374</v>
      </c>
      <c r="BE10"/>
      <c r="BF10"/>
      <c r="BG10" s="12">
        <v>0</v>
      </c>
      <c r="BH10" s="12">
        <v>0</v>
      </c>
      <c r="BI10" s="33">
        <f>BC10-BE10-BF10</f>
        <v>3</v>
      </c>
      <c r="BJ10" s="12">
        <f>BD10-BG10-BH10</f>
        <v>374</v>
      </c>
      <c r="BK10" s="6">
        <v>2</v>
      </c>
      <c r="BN10" s="6" t="s">
        <v>289</v>
      </c>
    </row>
    <row r="11" spans="1:66" x14ac:dyDescent="0.25">
      <c r="A11" s="6">
        <v>3</v>
      </c>
      <c r="B11" s="6" t="s">
        <v>224</v>
      </c>
      <c r="C11" s="6" t="s">
        <v>271</v>
      </c>
      <c r="D11" s="6" t="s">
        <v>179</v>
      </c>
      <c r="E11" s="6" t="s">
        <v>269</v>
      </c>
      <c r="F11" s="6" t="s">
        <v>137</v>
      </c>
      <c r="H11" s="63">
        <v>173</v>
      </c>
      <c r="I11" s="63">
        <v>0</v>
      </c>
      <c r="J11" s="64">
        <f>H11+I11</f>
        <v>173</v>
      </c>
      <c r="K11" s="63">
        <v>6</v>
      </c>
      <c r="L11" s="63">
        <v>6.5</v>
      </c>
      <c r="M11" s="63">
        <v>3</v>
      </c>
      <c r="N11" s="65">
        <v>3</v>
      </c>
      <c r="R11" s="67">
        <f>P11+Q11</f>
        <v>0</v>
      </c>
      <c r="V11" s="68">
        <v>99</v>
      </c>
      <c r="Z11" s="70">
        <f>X11+Y11</f>
        <v>0</v>
      </c>
      <c r="BC11" s="12">
        <f>N11+V11+AD11+AL11+AT11+BB11</f>
        <v>102</v>
      </c>
      <c r="BD11" s="12">
        <f>J11+R11+Z11+AH11+AP11+AX11</f>
        <v>173</v>
      </c>
      <c r="BE11"/>
      <c r="BF11"/>
      <c r="BG11" s="12">
        <v>0</v>
      </c>
      <c r="BH11" s="12">
        <v>0</v>
      </c>
      <c r="BI11" s="33">
        <f>BC11-BE11-BF11</f>
        <v>102</v>
      </c>
      <c r="BJ11" s="12">
        <f>BD11-BG11-BH11</f>
        <v>173</v>
      </c>
    </row>
  </sheetData>
  <sheetProtection sheet="1" objects="1" scenarios="1"/>
  <sortState xmlns:xlrd2="http://schemas.microsoft.com/office/spreadsheetml/2017/richdata2" ref="A9:XFD12">
    <sortCondition ref="BI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476 AV9:AW65476 P9:Q65476 X9:Y65476 AF9:AG65476 AN9:AO65476">
    <cfRule type="cellIs" dxfId="5" priority="1" stopIfTrue="1" operator="greaterThanOrEqual">
      <formula>$BL$6</formula>
    </cfRule>
  </conditionalFormatting>
  <dataValidations count="9">
    <dataValidation type="whole" allowBlank="1" showInputMessage="1" showErrorMessage="1" sqref="O3:V3" xr:uid="{00000000-0002-0000-1100-000000000000}">
      <formula1>0</formula1>
      <formula2>99</formula2>
    </dataValidation>
    <dataValidation type="whole" operator="lessThanOrEqual" allowBlank="1" showInputMessage="1" showErrorMessage="1" sqref="BL5" xr:uid="{00000000-0002-0000-1100-000001000000}">
      <formula1>99</formula1>
    </dataValidation>
    <dataValidation type="whole" operator="lessThanOrEqual" allowBlank="1" showInputMessage="1" showErrorMessage="1" sqref="BL6" xr:uid="{00000000-0002-0000-1100-000002000000}">
      <formula1>400</formula1>
    </dataValidation>
    <dataValidation type="whole" allowBlank="1" showInputMessage="1" showErrorMessage="1" sqref="M1:N2 U1:V2 BA1:BB2 AS1:AT2 AK1:AL2 AC1:AD2 M8:N65476 AC8:AD65476 U8:V65476 AK8:AL65476 AS8:AT65476 BA8:BB65476" xr:uid="{00000000-0002-0000-1100-000003000000}">
      <formula1>0</formula1>
      <formula2>999</formula2>
    </dataValidation>
    <dataValidation type="decimal" allowBlank="1" showInputMessage="1" showErrorMessage="1" sqref="K1:L2 S1:T2 AY1:AZ2 AQ1:AR2 AI1:AJ2 AA1:AB2 K8:L65476 AA8:AB65476 S8:T65476 AI8:AJ65476 AQ8:AR65476 AY8:AZ65476" xr:uid="{00000000-0002-0000-1100-000004000000}">
      <formula1>0</formula1>
      <formula2>99</formula2>
    </dataValidation>
    <dataValidation type="decimal" allowBlank="1" showInputMessage="1" showErrorMessage="1" sqref="H1:I2 P1:Q2 AV1:AW2 AN1:AO2 AF1:AG2 X1:Y2 H8:I65476 X8:Y65476 P8:Q65476 AF8:AG65476 AN8:AO65476 AV8:AW65476" xr:uid="{00000000-0002-0000-1100-000005000000}">
      <formula1>0</formula1>
      <formula2>400</formula2>
    </dataValidation>
    <dataValidation operator="lessThanOrEqual" allowBlank="1" showInputMessage="1" showErrorMessage="1" sqref="BC9:BD11 AH8 AP8 AX8 J8:J11 J1:J2 R1:R2 AX1:AX2 AP1:AP2 AH1:AH2 Z1:Z2 BC1:BK8 BL1:BL4 BL7:BL8 Z8:Z11 R8:R11 BI9:BJ11" xr:uid="{00000000-0002-0000-1100-000006000000}"/>
    <dataValidation type="list" allowBlank="1" showInputMessage="1" showErrorMessage="1" sqref="BM1:BM2 BM9:BM65476" xr:uid="{00000000-0002-0000-1100-000007000000}">
      <formula1>"ja,nee"</formula1>
    </dataValidation>
    <dataValidation type="decimal" operator="lessThanOrEqual" allowBlank="1" showInputMessage="1" showErrorMessage="1" sqref="R12:R65476 BK9:BL11 J12:J65476 Z12:Z65476 AH9:AH65476 AP9:AP65476 AX9:AX65476 BC12:BL65476 BG9:BH11" xr:uid="{00000000-0002-0000-11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1057"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1058"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1059"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1060"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1061"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1062"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1063"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1064"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1065"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1066"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1067"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1068"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1069"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1070"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1071"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1072"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1073"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1074"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1075"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1076"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1077"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1078"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1079"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1080"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1081"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1082"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82"/>
  <dimension ref="A1:BN10"/>
  <sheetViews>
    <sheetView workbookViewId="0">
      <pane xSplit="5" ySplit="8" topLeftCell="F9" activePane="bottomRight" state="frozen"/>
      <selection activeCell="C5" sqref="C5:E5"/>
      <selection pane="topRight" activeCell="C5" sqref="C5:E5"/>
      <selection pane="bottomLeft" activeCell="C5" sqref="C5:E5"/>
      <selection pane="bottomRight" activeCell="S9" sqref="S9:V10"/>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8"/>
      <c r="B2" s="98"/>
      <c r="C2" s="98">
        <v>1</v>
      </c>
      <c r="D2" s="98">
        <f>FLOOR((C2+3)/4,1)</f>
        <v>1</v>
      </c>
      <c r="E2" s="98"/>
      <c r="F2" s="98"/>
      <c r="G2" s="62"/>
      <c r="H2" s="62">
        <v>192</v>
      </c>
      <c r="I2" s="64">
        <v>190</v>
      </c>
      <c r="J2" s="64">
        <f>H2+I2</f>
        <v>382</v>
      </c>
      <c r="K2" s="64"/>
      <c r="L2" s="64"/>
      <c r="M2" s="64"/>
      <c r="N2" s="74">
        <v>1</v>
      </c>
      <c r="O2" s="67"/>
      <c r="P2" s="67">
        <v>193</v>
      </c>
      <c r="Q2" s="67">
        <v>193</v>
      </c>
      <c r="R2" s="67">
        <f>P2+Q2</f>
        <v>386</v>
      </c>
      <c r="S2" s="67"/>
      <c r="T2" s="67"/>
      <c r="U2" s="67"/>
      <c r="V2" s="75">
        <v>2</v>
      </c>
      <c r="W2" s="70"/>
      <c r="X2" s="70">
        <v>198</v>
      </c>
      <c r="Y2" s="70">
        <v>198</v>
      </c>
      <c r="Z2" s="70">
        <f>X2+Y2</f>
        <v>396</v>
      </c>
      <c r="AA2" s="70"/>
      <c r="AB2" s="70"/>
      <c r="AC2" s="70"/>
      <c r="AD2" s="76">
        <v>3</v>
      </c>
      <c r="AE2" s="67"/>
      <c r="AF2" s="67">
        <v>177</v>
      </c>
      <c r="AG2" s="67">
        <v>177</v>
      </c>
      <c r="AH2" s="67">
        <f>AF2+AG2</f>
        <v>354</v>
      </c>
      <c r="AI2" s="67"/>
      <c r="AJ2" s="67"/>
      <c r="AK2" s="67"/>
      <c r="AL2" s="75">
        <v>4</v>
      </c>
      <c r="AM2" s="70"/>
      <c r="AN2" s="70">
        <v>178</v>
      </c>
      <c r="AO2" s="70">
        <v>178</v>
      </c>
      <c r="AP2" s="70">
        <f>AN2+AO2</f>
        <v>356</v>
      </c>
      <c r="AQ2" s="70"/>
      <c r="AR2" s="70"/>
      <c r="AS2" s="70"/>
      <c r="AT2" s="76">
        <v>5</v>
      </c>
      <c r="AU2" s="67"/>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N2" s="12"/>
    </row>
    <row r="3" spans="1:66" x14ac:dyDescent="0.25">
      <c r="A3" s="115" t="s">
        <v>9</v>
      </c>
      <c r="B3" s="116"/>
      <c r="C3" s="117" t="str">
        <f>Instellingen!B3</f>
        <v>Kring Berkel IJssel</v>
      </c>
      <c r="D3" s="118"/>
      <c r="E3" s="119"/>
      <c r="F3" s="115" t="s">
        <v>41</v>
      </c>
      <c r="G3" s="120"/>
      <c r="H3" s="120"/>
      <c r="I3" s="120"/>
      <c r="J3" s="120"/>
      <c r="K3" s="120"/>
      <c r="L3" s="120"/>
      <c r="M3" s="120"/>
      <c r="N3" s="116"/>
      <c r="O3" s="121"/>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39</v>
      </c>
      <c r="BD3" s="120"/>
      <c r="BE3" s="120"/>
      <c r="BF3" s="120"/>
      <c r="BG3" s="120"/>
      <c r="BH3" s="120"/>
      <c r="BI3" s="120"/>
      <c r="BJ3" s="120"/>
      <c r="BK3" s="116"/>
      <c r="BL3" s="18">
        <f>Instellingen!B6</f>
        <v>2</v>
      </c>
      <c r="BM3" s="124"/>
      <c r="BN3" s="125"/>
    </row>
    <row r="4" spans="1:66" x14ac:dyDescent="0.25">
      <c r="A4" s="115" t="s">
        <v>10</v>
      </c>
      <c r="B4" s="116"/>
      <c r="C4" s="133" t="s">
        <v>29</v>
      </c>
      <c r="D4" s="118"/>
      <c r="E4" s="119"/>
      <c r="F4" s="115" t="s">
        <v>65</v>
      </c>
      <c r="G4" s="120"/>
      <c r="H4" s="120"/>
      <c r="I4" s="120"/>
      <c r="J4" s="120"/>
      <c r="K4" s="120"/>
      <c r="L4" s="120"/>
      <c r="M4" s="120"/>
      <c r="N4" s="116"/>
      <c r="O4" s="134">
        <f>Instellingen!B7</f>
        <v>0</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18"/>
      <c r="BM4" s="127"/>
      <c r="BN4" s="128"/>
    </row>
    <row r="5" spans="1:66" x14ac:dyDescent="0.25">
      <c r="A5" s="115" t="s">
        <v>11</v>
      </c>
      <c r="B5" s="116"/>
      <c r="C5" s="133" t="s">
        <v>97</v>
      </c>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1" t="s">
        <v>14</v>
      </c>
      <c r="G6" s="141" t="str">
        <f>Instellingen!B36</f>
        <v>Gorssel</v>
      </c>
      <c r="H6" s="142"/>
      <c r="I6" s="142"/>
      <c r="J6" s="142"/>
      <c r="K6" s="142"/>
      <c r="L6" s="142"/>
      <c r="M6" s="142"/>
      <c r="N6" s="143"/>
      <c r="O6" s="144" t="str">
        <f>Instellingen!B37</f>
        <v>Brummen</v>
      </c>
      <c r="P6" s="145"/>
      <c r="Q6" s="145"/>
      <c r="R6" s="145"/>
      <c r="S6" s="145"/>
      <c r="T6" s="145"/>
      <c r="U6" s="145"/>
      <c r="V6" s="146"/>
      <c r="W6" s="147" t="str">
        <f>Instellingen!B38</f>
        <v>Laag-Soeren</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95" t="s">
        <v>33</v>
      </c>
      <c r="BJ6" s="96"/>
      <c r="BK6" s="97"/>
      <c r="BL6" s="28">
        <v>180</v>
      </c>
      <c r="BM6" s="127"/>
      <c r="BN6" s="128"/>
    </row>
    <row r="7" spans="1:66" ht="12.75" customHeight="1" x14ac:dyDescent="0.25">
      <c r="A7" s="139"/>
      <c r="B7" s="139"/>
      <c r="C7" s="139"/>
      <c r="D7" s="139"/>
      <c r="E7" s="140"/>
      <c r="F7" s="61" t="s">
        <v>15</v>
      </c>
      <c r="G7" s="150" t="str">
        <f>Instellingen!C36</f>
        <v>15-16 nov</v>
      </c>
      <c r="H7" s="151"/>
      <c r="I7" s="151"/>
      <c r="J7" s="151"/>
      <c r="K7" s="151"/>
      <c r="L7" s="151"/>
      <c r="M7" s="151"/>
      <c r="N7" s="152"/>
      <c r="O7" s="144" t="str">
        <f>Instellingen!C37</f>
        <v>6-7 dec</v>
      </c>
      <c r="P7" s="145"/>
      <c r="Q7" s="145"/>
      <c r="R7" s="145"/>
      <c r="S7" s="145"/>
      <c r="T7" s="145"/>
      <c r="U7" s="145"/>
      <c r="V7" s="146"/>
      <c r="W7" s="147" t="str">
        <f>Instellingen!C38</f>
        <v>3-4 jan</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130"/>
      <c r="BN7" s="131"/>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8" t="s">
        <v>90</v>
      </c>
      <c r="BN8" s="2" t="s">
        <v>6</v>
      </c>
    </row>
    <row r="9" spans="1:66" x14ac:dyDescent="0.25">
      <c r="I9" s="63">
        <v>0</v>
      </c>
      <c r="J9" s="64">
        <f>H9+I9</f>
        <v>0</v>
      </c>
      <c r="Q9" s="66">
        <v>0</v>
      </c>
      <c r="R9" s="67">
        <f>P9+Q9</f>
        <v>0</v>
      </c>
      <c r="Z9" s="70">
        <f>X9+Y9</f>
        <v>0</v>
      </c>
      <c r="BC9" s="12">
        <f>N9+V9+AD9+AL9+AT9+BB9</f>
        <v>0</v>
      </c>
      <c r="BD9" s="12">
        <f>J9+R9+Z9+AH9+AP9+AX9</f>
        <v>0</v>
      </c>
      <c r="BI9" s="33">
        <f>BC9-BE9-BF9</f>
        <v>0</v>
      </c>
      <c r="BJ9" s="12">
        <f>BD9-BG9-BH9</f>
        <v>0</v>
      </c>
    </row>
    <row r="10" spans="1:66" x14ac:dyDescent="0.25">
      <c r="I10" s="63">
        <v>0</v>
      </c>
      <c r="J10" s="64">
        <f>H10+I10</f>
        <v>0</v>
      </c>
      <c r="Q10" s="66">
        <v>0</v>
      </c>
      <c r="R10" s="67">
        <f>P10+Q10</f>
        <v>0</v>
      </c>
      <c r="Z10" s="70">
        <f>X10+Y10</f>
        <v>0</v>
      </c>
      <c r="BC10" s="12">
        <f>N10+V10+AD10+AL10+AT10+BB10</f>
        <v>0</v>
      </c>
      <c r="BD10" s="12">
        <f>J10+R10+Z10+AH10+AP10+AX10</f>
        <v>0</v>
      </c>
      <c r="BI10" s="33">
        <f>BC10-BE10-BF10</f>
        <v>0</v>
      </c>
      <c r="BJ10" s="12">
        <f>BD10-BG10-BH10</f>
        <v>0</v>
      </c>
    </row>
  </sheetData>
  <sheetProtection sheet="1" objects="1" scenarios="1"/>
  <sortState xmlns:xlrd2="http://schemas.microsoft.com/office/spreadsheetml/2017/richdata2" ref="A9:XFD11">
    <sortCondition ref="O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16 AV9:AW65516 P9:Q65516 X9:Y65516 AF9:AG65516 AN9:AO65516">
    <cfRule type="cellIs" dxfId="4" priority="1" stopIfTrue="1" operator="greaterThanOrEqual">
      <formula>$BL$6</formula>
    </cfRule>
  </conditionalFormatting>
  <dataValidations count="9">
    <dataValidation type="list" allowBlank="1" showInputMessage="1" showErrorMessage="1" sqref="BM1:BM2 BM9:BM65516" xr:uid="{00000000-0002-0000-1200-000001000000}">
      <formula1>"ja,nee"</formula1>
    </dataValidation>
    <dataValidation operator="lessThanOrEqual" allowBlank="1" showInputMessage="1" showErrorMessage="1" sqref="J8:J10 AH8 AP8 AX8 R8:R10 J1:J2 R1:R2 AX1:AX2 AP1:AP2 AH1:AH2 Z1:Z2 BC1:BK8 BL1:BL4 BL7:BL8 BC9:BD10 Z8:Z10 BI9:BJ10" xr:uid="{00000000-0002-0000-1200-000002000000}"/>
    <dataValidation type="decimal" allowBlank="1" showInputMessage="1" showErrorMessage="1" sqref="H1:I2 P1:Q2 AV1:AW2 AN1:AO2 AF1:AG2 X1:Y2 H8:I65516 X8:Y65516 P8:Q65516 AF8:AG65516 AN8:AO65516 AV8:AW65516" xr:uid="{00000000-0002-0000-1200-000003000000}">
      <formula1>0</formula1>
      <formula2>400</formula2>
    </dataValidation>
    <dataValidation type="decimal" allowBlank="1" showInputMessage="1" showErrorMessage="1" sqref="K1:L2 S1:T2 AY1:AZ2 AQ1:AR2 AI1:AJ2 AA1:AB2 K8:L65516 AA8:AB65516 S8:T65516 AI8:AJ65516 AQ8:AR65516 AY8:AZ65516" xr:uid="{00000000-0002-0000-1200-000004000000}">
      <formula1>0</formula1>
      <formula2>99</formula2>
    </dataValidation>
    <dataValidation type="whole" allowBlank="1" showInputMessage="1" showErrorMessage="1" sqref="M1:N2 U1:V2 BA1:BB2 AS1:AT2 AK1:AL2 AC1:AD2 M8:N65516 AC8:AD65516 U8:V65516 AK8:AL65516 AS8:AT65516 BA8:BB65516" xr:uid="{00000000-0002-0000-1200-000005000000}">
      <formula1>0</formula1>
      <formula2>999</formula2>
    </dataValidation>
    <dataValidation type="whole" operator="lessThanOrEqual" allowBlank="1" showInputMessage="1" showErrorMessage="1" sqref="BL6" xr:uid="{00000000-0002-0000-1200-000006000000}">
      <formula1>400</formula1>
    </dataValidation>
    <dataValidation type="whole" operator="lessThanOrEqual" allowBlank="1" showInputMessage="1" showErrorMessage="1" sqref="BL5" xr:uid="{00000000-0002-0000-1200-000007000000}">
      <formula1>99</formula1>
    </dataValidation>
    <dataValidation type="whole" allowBlank="1" showInputMessage="1" showErrorMessage="1" sqref="O3:V3" xr:uid="{00000000-0002-0000-1200-000008000000}">
      <formula1>0</formula1>
      <formula2>99</formula2>
    </dataValidation>
    <dataValidation type="decimal" operator="lessThanOrEqual" allowBlank="1" showInputMessage="1" showErrorMessage="1" sqref="BK9:BL10 BE9:BH10 AH9:AH65516 AP9:AP65516 AX9:AX65516 J11:J65516 Z11:Z65516 R11:R65516 BC11:BL65516" xr:uid="{00000000-0002-0000-12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2081"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2082"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2083"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2084"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2085"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2086"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2087"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2088"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2089"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2090"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2091"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2092"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2093"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2094"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2095"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2096"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2097"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2098"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2099"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2100"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2101"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2102"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2103"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2104"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2105"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2106"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67"/>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4"/>
      <c r="B2" s="94"/>
      <c r="C2" s="94">
        <v>1</v>
      </c>
      <c r="D2" s="94">
        <f>FLOOR((C2+3)/4,1)</f>
        <v>1</v>
      </c>
      <c r="E2" s="94"/>
      <c r="F2" s="94"/>
      <c r="G2" s="62"/>
      <c r="H2" s="62">
        <v>192</v>
      </c>
      <c r="I2" s="64">
        <v>190</v>
      </c>
      <c r="J2" s="64">
        <f>H2+I2</f>
        <v>382</v>
      </c>
      <c r="K2" s="64"/>
      <c r="L2" s="64"/>
      <c r="M2" s="64"/>
      <c r="N2" s="74">
        <v>1</v>
      </c>
      <c r="O2" s="67"/>
      <c r="P2" s="67">
        <v>193</v>
      </c>
      <c r="Q2" s="67">
        <v>193</v>
      </c>
      <c r="R2" s="67">
        <f>P2+Q2</f>
        <v>386</v>
      </c>
      <c r="S2" s="67"/>
      <c r="T2" s="67"/>
      <c r="U2" s="67"/>
      <c r="V2" s="75">
        <v>2</v>
      </c>
      <c r="W2" s="70"/>
      <c r="X2" s="70">
        <v>198</v>
      </c>
      <c r="Y2" s="70">
        <v>198</v>
      </c>
      <c r="Z2" s="70">
        <f>X2+Y2</f>
        <v>396</v>
      </c>
      <c r="AA2" s="70"/>
      <c r="AB2" s="70"/>
      <c r="AC2" s="70"/>
      <c r="AD2" s="76">
        <v>3</v>
      </c>
      <c r="AE2" s="67"/>
      <c r="AF2" s="67">
        <v>177</v>
      </c>
      <c r="AG2" s="67">
        <v>177</v>
      </c>
      <c r="AH2" s="67">
        <f>AF2+AG2</f>
        <v>354</v>
      </c>
      <c r="AI2" s="67"/>
      <c r="AJ2" s="67"/>
      <c r="AK2" s="67"/>
      <c r="AL2" s="75">
        <v>4</v>
      </c>
      <c r="AM2" s="70"/>
      <c r="AN2" s="70">
        <v>178</v>
      </c>
      <c r="AO2" s="70">
        <v>178</v>
      </c>
      <c r="AP2" s="70">
        <f>AN2+AO2</f>
        <v>356</v>
      </c>
      <c r="AQ2" s="70"/>
      <c r="AR2" s="70"/>
      <c r="AS2" s="70"/>
      <c r="AT2" s="76">
        <v>5</v>
      </c>
      <c r="AU2" s="67"/>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N2" s="12"/>
    </row>
    <row r="3" spans="1:66" x14ac:dyDescent="0.25">
      <c r="A3" s="115" t="s">
        <v>9</v>
      </c>
      <c r="B3" s="116"/>
      <c r="C3" s="117" t="str">
        <f>Instellingen!B3</f>
        <v>Kring Berkel IJssel</v>
      </c>
      <c r="D3" s="118"/>
      <c r="E3" s="119"/>
      <c r="F3" s="115" t="s">
        <v>41</v>
      </c>
      <c r="G3" s="120"/>
      <c r="H3" s="120"/>
      <c r="I3" s="120"/>
      <c r="J3" s="120"/>
      <c r="K3" s="120"/>
      <c r="L3" s="120"/>
      <c r="M3" s="120"/>
      <c r="N3" s="116"/>
      <c r="O3" s="121"/>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39</v>
      </c>
      <c r="BD3" s="120"/>
      <c r="BE3" s="120"/>
      <c r="BF3" s="120"/>
      <c r="BG3" s="120"/>
      <c r="BH3" s="120"/>
      <c r="BI3" s="120"/>
      <c r="BJ3" s="120"/>
      <c r="BK3" s="116"/>
      <c r="BL3" s="18">
        <f>Instellingen!B6</f>
        <v>2</v>
      </c>
      <c r="BM3" s="124"/>
      <c r="BN3" s="125"/>
    </row>
    <row r="4" spans="1:66" x14ac:dyDescent="0.25">
      <c r="A4" s="115" t="s">
        <v>10</v>
      </c>
      <c r="B4" s="116"/>
      <c r="C4" s="133" t="s">
        <v>104</v>
      </c>
      <c r="D4" s="118"/>
      <c r="E4" s="119"/>
      <c r="F4" s="115" t="s">
        <v>65</v>
      </c>
      <c r="G4" s="120"/>
      <c r="H4" s="120"/>
      <c r="I4" s="120"/>
      <c r="J4" s="120"/>
      <c r="K4" s="120"/>
      <c r="L4" s="120"/>
      <c r="M4" s="120"/>
      <c r="N4" s="116"/>
      <c r="O4" s="134">
        <f>Instellingen!B7</f>
        <v>0</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18"/>
      <c r="BM4" s="127"/>
      <c r="BN4" s="128"/>
    </row>
    <row r="5" spans="1:66" x14ac:dyDescent="0.25">
      <c r="A5" s="115" t="s">
        <v>11</v>
      </c>
      <c r="B5" s="116"/>
      <c r="C5" s="133" t="s">
        <v>95</v>
      </c>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c r="BM5" s="127"/>
      <c r="BN5" s="128"/>
    </row>
    <row r="6" spans="1:66" ht="12.75" customHeight="1" x14ac:dyDescent="0.25">
      <c r="A6" s="137"/>
      <c r="B6" s="137"/>
      <c r="C6" s="137"/>
      <c r="D6" s="137"/>
      <c r="E6" s="138"/>
      <c r="F6" s="61" t="s">
        <v>14</v>
      </c>
      <c r="G6" s="141" t="str">
        <f>Instellingen!B36</f>
        <v>Gorssel</v>
      </c>
      <c r="H6" s="142"/>
      <c r="I6" s="142"/>
      <c r="J6" s="142"/>
      <c r="K6" s="142"/>
      <c r="L6" s="142"/>
      <c r="M6" s="142"/>
      <c r="N6" s="143"/>
      <c r="O6" s="144" t="str">
        <f>Instellingen!B37</f>
        <v>Brummen</v>
      </c>
      <c r="P6" s="145"/>
      <c r="Q6" s="145"/>
      <c r="R6" s="145"/>
      <c r="S6" s="145"/>
      <c r="T6" s="145"/>
      <c r="U6" s="145"/>
      <c r="V6" s="146"/>
      <c r="W6" s="147" t="str">
        <f>Instellingen!B38</f>
        <v>Laag-Soeren</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91" t="s">
        <v>33</v>
      </c>
      <c r="BJ6" s="93"/>
      <c r="BK6" s="92"/>
      <c r="BL6" s="28">
        <v>180</v>
      </c>
      <c r="BM6" s="127"/>
      <c r="BN6" s="128"/>
    </row>
    <row r="7" spans="1:66" ht="12.75" customHeight="1" x14ac:dyDescent="0.25">
      <c r="A7" s="139"/>
      <c r="B7" s="139"/>
      <c r="C7" s="139"/>
      <c r="D7" s="139"/>
      <c r="E7" s="140"/>
      <c r="F7" s="61" t="s">
        <v>15</v>
      </c>
      <c r="G7" s="150" t="str">
        <f>Instellingen!C36</f>
        <v>15-16 nov</v>
      </c>
      <c r="H7" s="151"/>
      <c r="I7" s="151"/>
      <c r="J7" s="151"/>
      <c r="K7" s="151"/>
      <c r="L7" s="151"/>
      <c r="M7" s="151"/>
      <c r="N7" s="152"/>
      <c r="O7" s="144" t="str">
        <f>Instellingen!C37</f>
        <v>6-7 dec</v>
      </c>
      <c r="P7" s="145"/>
      <c r="Q7" s="145"/>
      <c r="R7" s="145"/>
      <c r="S7" s="145"/>
      <c r="T7" s="145"/>
      <c r="U7" s="145"/>
      <c r="V7" s="146"/>
      <c r="W7" s="147" t="str">
        <f>Instellingen!C38</f>
        <v>3-4 jan</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130"/>
      <c r="BN7" s="131"/>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8" t="s">
        <v>90</v>
      </c>
      <c r="BN8" s="2" t="s">
        <v>6</v>
      </c>
    </row>
  </sheetData>
  <sheetProtection sheet="1" objects="1" scenarios="1"/>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s>
  <conditionalFormatting sqref="X2:Y2 P2:Q2 H2:I2 AF2:AG2 AN2:AO2 AV2:AW2 H9:I65536 AV9:AW65536 P9:Q65536 X9:Y65536 AF9:AG65536 AN9:AO65536">
    <cfRule type="cellIs" dxfId="20" priority="1" stopIfTrue="1" operator="greaterThanOrEqual">
      <formula>$BL$6</formula>
    </cfRule>
  </conditionalFormatting>
  <dataValidations count="9">
    <dataValidation type="decimal" operator="lessThanOrEqual" allowBlank="1" showInputMessage="1" showErrorMessage="1" sqref="AH9:AH65536 AP9:AP65536 AX9:AX65536 R9:R65536 J9:J65536 Z9:Z65536 BC9:BL65536" xr:uid="{00000000-0002-0000-0100-000000000000}">
      <formula1>100</formula1>
    </dataValidation>
    <dataValidation type="list" allowBlank="1" showInputMessage="1" showErrorMessage="1" sqref="BM1:BM2 BM9:BM65536" xr:uid="{00000000-0002-0000-0100-000001000000}">
      <formula1>"ja,nee"</formula1>
    </dataValidation>
    <dataValidation operator="lessThanOrEqual" allowBlank="1" showInputMessage="1" showErrorMessage="1" sqref="R8 AH8 AP8 AX8 Z8 J1:J2 R1:R2 AX1:AX2 AP1:AP2 AH1:AH2 Z1:Z2 BC1:BK8 BL1:BL4 BL7:BL8 J8" xr:uid="{00000000-0002-0000-0100-000002000000}"/>
    <dataValidation type="decimal" allowBlank="1" showInputMessage="1" showErrorMessage="1" sqref="H1:I2 P1:Q2 AV1:AW2 AN1:AO2 AF1:AG2 X1:Y2 H8:I65536 X8:Y65536 P8:Q65536 AF8:AG65536 AN8:AO65536 AV8:AW65536" xr:uid="{00000000-0002-0000-0100-000003000000}">
      <formula1>0</formula1>
      <formula2>400</formula2>
    </dataValidation>
    <dataValidation type="decimal" allowBlank="1" showInputMessage="1" showErrorMessage="1" sqref="K1:L2 S1:T2 AY1:AZ2 AQ1:AR2 AI1:AJ2 AA1:AB2 K8:L65536 AA8:AB65536 S8:T65536 AI8:AJ65536 AQ8:AR65536 AY8:AZ65536" xr:uid="{00000000-0002-0000-0100-000004000000}">
      <formula1>0</formula1>
      <formula2>99</formula2>
    </dataValidation>
    <dataValidation type="whole" allowBlank="1" showInputMessage="1" showErrorMessage="1" sqref="M1:N2 U1:V2 BA1:BB2 AS1:AT2 AK1:AL2 AC1:AD2 M8:N65536 AC8:AD65536 U8:V65536 AK8:AL65536 AS8:AT65536 BA8:BB65536" xr:uid="{00000000-0002-0000-0100-000005000000}">
      <formula1>0</formula1>
      <formula2>999</formula2>
    </dataValidation>
    <dataValidation type="whole" operator="lessThanOrEqual" allowBlank="1" showInputMessage="1" showErrorMessage="1" sqref="BL6" xr:uid="{00000000-0002-0000-0100-000006000000}">
      <formula1>400</formula1>
    </dataValidation>
    <dataValidation type="whole" operator="lessThanOrEqual" allowBlank="1" showInputMessage="1" showErrorMessage="1" sqref="BL5" xr:uid="{00000000-0002-0000-0100-000007000000}">
      <formula1>99</formula1>
    </dataValidation>
    <dataValidation type="whole" allowBlank="1" showInputMessage="1" showErrorMessage="1" sqref="O3:V3" xr:uid="{00000000-0002-0000-0100-000008000000}">
      <formula1>0</formula1>
      <formula2>99</formula2>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419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6419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6419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6419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6419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64198"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6419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6420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6420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64202"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64203"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64204"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64205"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64206"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64207"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64208"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64209"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64210"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64211"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64212"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64213"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64214"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64215"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64216"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64217"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64218"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30"/>
  <dimension ref="A1:BN8"/>
  <sheetViews>
    <sheetView workbookViewId="0">
      <pane xSplit="5" ySplit="8" topLeftCell="F9" activePane="bottomRight" state="frozen"/>
      <selection activeCell="B9" sqref="B9"/>
      <selection pane="topRight" activeCell="B9" sqref="B9"/>
      <selection pane="bottomLeft" activeCell="B9" sqref="B9"/>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4.81640625" style="6" hidden="1"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102"/>
      <c r="B2" s="102"/>
      <c r="C2" s="102">
        <v>1</v>
      </c>
      <c r="D2" s="102">
        <f>FLOOR((C2+3)/4,1)</f>
        <v>1</v>
      </c>
      <c r="E2" s="102"/>
      <c r="F2" s="102"/>
      <c r="G2" s="62">
        <v>192</v>
      </c>
      <c r="H2" s="62">
        <v>192</v>
      </c>
      <c r="I2" s="64">
        <v>190</v>
      </c>
      <c r="J2" s="64">
        <f>H2+I2</f>
        <v>382</v>
      </c>
      <c r="K2" s="64"/>
      <c r="L2" s="64"/>
      <c r="M2" s="64"/>
      <c r="N2" s="74">
        <v>1</v>
      </c>
      <c r="O2" s="67">
        <v>193</v>
      </c>
      <c r="P2" s="67">
        <v>193</v>
      </c>
      <c r="Q2" s="67">
        <v>193</v>
      </c>
      <c r="R2" s="67">
        <f>P2+Q2</f>
        <v>386</v>
      </c>
      <c r="S2" s="67"/>
      <c r="T2" s="67"/>
      <c r="U2" s="67"/>
      <c r="V2" s="75">
        <v>2</v>
      </c>
      <c r="W2" s="70">
        <v>198</v>
      </c>
      <c r="X2" s="70">
        <v>198</v>
      </c>
      <c r="Y2" s="70">
        <v>198</v>
      </c>
      <c r="Z2" s="70">
        <f>X2+Y2</f>
        <v>396</v>
      </c>
      <c r="AA2" s="70"/>
      <c r="AB2" s="70"/>
      <c r="AC2" s="70"/>
      <c r="AD2" s="76">
        <v>3</v>
      </c>
      <c r="AE2" s="67">
        <v>177</v>
      </c>
      <c r="AF2" s="67">
        <v>177</v>
      </c>
      <c r="AG2" s="67">
        <v>177</v>
      </c>
      <c r="AH2" s="67">
        <f>AF2+AG2</f>
        <v>354</v>
      </c>
      <c r="AI2" s="67"/>
      <c r="AJ2" s="67"/>
      <c r="AK2" s="67"/>
      <c r="AL2" s="75">
        <v>4</v>
      </c>
      <c r="AM2" s="70">
        <v>178</v>
      </c>
      <c r="AN2" s="70">
        <v>178</v>
      </c>
      <c r="AO2" s="70">
        <v>178</v>
      </c>
      <c r="AP2" s="70">
        <f>AN2+AO2</f>
        <v>356</v>
      </c>
      <c r="AQ2" s="70"/>
      <c r="AR2" s="70"/>
      <c r="AS2" s="70"/>
      <c r="AT2" s="76">
        <v>5</v>
      </c>
      <c r="AU2" s="67">
        <v>179</v>
      </c>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M2" s="12"/>
      <c r="BN2" s="12"/>
    </row>
    <row r="3" spans="1:66" x14ac:dyDescent="0.25">
      <c r="A3" s="115" t="s">
        <v>9</v>
      </c>
      <c r="B3" s="116"/>
      <c r="C3" s="117" t="str">
        <f>Instellingen!B3</f>
        <v>Kring Berkel IJssel</v>
      </c>
      <c r="D3" s="118"/>
      <c r="E3" s="119"/>
      <c r="F3" s="115"/>
      <c r="G3" s="120"/>
      <c r="H3" s="120"/>
      <c r="I3" s="120"/>
      <c r="J3" s="120"/>
      <c r="K3" s="120"/>
      <c r="L3" s="120"/>
      <c r="M3" s="120"/>
      <c r="N3" s="116"/>
      <c r="O3" s="134"/>
      <c r="P3" s="135"/>
      <c r="Q3" s="135"/>
      <c r="R3" s="135"/>
      <c r="S3" s="135"/>
      <c r="T3" s="135"/>
      <c r="U3" s="135"/>
      <c r="V3" s="136"/>
      <c r="W3" s="161"/>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3"/>
      <c r="BC3" s="115" t="s">
        <v>39</v>
      </c>
      <c r="BD3" s="120"/>
      <c r="BE3" s="120"/>
      <c r="BF3" s="120"/>
      <c r="BG3" s="120"/>
      <c r="BH3" s="120"/>
      <c r="BI3" s="120"/>
      <c r="BJ3" s="120"/>
      <c r="BK3" s="116"/>
      <c r="BL3" s="18">
        <f>Instellingen!B6</f>
        <v>2</v>
      </c>
      <c r="BM3" s="78"/>
      <c r="BN3" s="153"/>
    </row>
    <row r="4" spans="1:66" x14ac:dyDescent="0.25">
      <c r="A4" s="115" t="s">
        <v>10</v>
      </c>
      <c r="B4" s="116"/>
      <c r="C4" s="133" t="s">
        <v>44</v>
      </c>
      <c r="D4" s="118"/>
      <c r="E4" s="119"/>
      <c r="F4" s="115" t="s">
        <v>65</v>
      </c>
      <c r="G4" s="120"/>
      <c r="H4" s="120"/>
      <c r="I4" s="120"/>
      <c r="J4" s="120"/>
      <c r="K4" s="120"/>
      <c r="L4" s="120"/>
      <c r="M4" s="120"/>
      <c r="N4" s="116"/>
      <c r="O4" s="134">
        <f>Instellingen!B7</f>
        <v>0</v>
      </c>
      <c r="P4" s="135"/>
      <c r="Q4" s="135"/>
      <c r="R4" s="135"/>
      <c r="S4" s="135"/>
      <c r="T4" s="135"/>
      <c r="U4" s="135"/>
      <c r="V4" s="136"/>
      <c r="W4" s="164"/>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6"/>
      <c r="BC4" s="115"/>
      <c r="BD4" s="120"/>
      <c r="BE4" s="120"/>
      <c r="BF4" s="120"/>
      <c r="BG4" s="120"/>
      <c r="BH4" s="120"/>
      <c r="BI4" s="120"/>
      <c r="BJ4" s="120"/>
      <c r="BK4" s="116"/>
      <c r="BL4" s="18"/>
      <c r="BM4" s="79"/>
      <c r="BN4" s="154"/>
    </row>
    <row r="5" spans="1:66" x14ac:dyDescent="0.25">
      <c r="A5" s="115" t="s">
        <v>11</v>
      </c>
      <c r="B5" s="116"/>
      <c r="C5" s="117"/>
      <c r="D5" s="118"/>
      <c r="E5" s="119"/>
      <c r="F5" s="115" t="s">
        <v>12</v>
      </c>
      <c r="G5" s="120"/>
      <c r="H5" s="120"/>
      <c r="I5" s="120"/>
      <c r="J5" s="120"/>
      <c r="K5" s="120"/>
      <c r="L5" s="120"/>
      <c r="M5" s="120"/>
      <c r="N5" s="116"/>
      <c r="O5" s="134">
        <f>Instellingen!B5</f>
        <v>99</v>
      </c>
      <c r="P5" s="135"/>
      <c r="Q5" s="135"/>
      <c r="R5" s="135"/>
      <c r="S5" s="135"/>
      <c r="T5" s="135"/>
      <c r="U5" s="135"/>
      <c r="V5" s="136"/>
      <c r="W5" s="167"/>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9"/>
      <c r="BC5" s="115"/>
      <c r="BD5" s="120"/>
      <c r="BE5" s="120"/>
      <c r="BF5" s="120"/>
      <c r="BG5" s="120"/>
      <c r="BH5" s="120"/>
      <c r="BI5" s="120"/>
      <c r="BJ5" s="120"/>
      <c r="BK5" s="116"/>
      <c r="BL5" s="18"/>
      <c r="BM5" s="79"/>
      <c r="BN5" s="154"/>
    </row>
    <row r="6" spans="1:66" ht="12.75" customHeight="1" x14ac:dyDescent="0.25">
      <c r="A6" s="156"/>
      <c r="B6" s="157"/>
      <c r="C6" s="157"/>
      <c r="D6" s="157"/>
      <c r="E6" s="158"/>
      <c r="F6" s="61" t="s">
        <v>14</v>
      </c>
      <c r="G6" s="141" t="str">
        <f>Instellingen!B36</f>
        <v>Gorssel</v>
      </c>
      <c r="H6" s="142"/>
      <c r="I6" s="142"/>
      <c r="J6" s="142"/>
      <c r="K6" s="142"/>
      <c r="L6" s="142"/>
      <c r="M6" s="142"/>
      <c r="N6" s="143"/>
      <c r="O6" s="144" t="str">
        <f>Instellingen!B37</f>
        <v>Brummen</v>
      </c>
      <c r="P6" s="145"/>
      <c r="Q6" s="145"/>
      <c r="R6" s="145"/>
      <c r="S6" s="145"/>
      <c r="T6" s="145"/>
      <c r="U6" s="145"/>
      <c r="V6" s="146"/>
      <c r="W6" s="147" t="str">
        <f>Instellingen!B38</f>
        <v>Laag-Soeren</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99"/>
      <c r="BJ6" s="100"/>
      <c r="BK6" s="101"/>
      <c r="BL6" s="77"/>
      <c r="BM6" s="79"/>
      <c r="BN6" s="154"/>
    </row>
    <row r="7" spans="1:66" ht="12.75" customHeight="1" x14ac:dyDescent="0.25">
      <c r="A7" s="159"/>
      <c r="B7" s="159"/>
      <c r="C7" s="159"/>
      <c r="D7" s="159"/>
      <c r="E7" s="160"/>
      <c r="F7" s="61" t="s">
        <v>15</v>
      </c>
      <c r="G7" s="150" t="str">
        <f>Instellingen!C36</f>
        <v>15-16 nov</v>
      </c>
      <c r="H7" s="142"/>
      <c r="I7" s="142"/>
      <c r="J7" s="142"/>
      <c r="K7" s="142"/>
      <c r="L7" s="142"/>
      <c r="M7" s="142"/>
      <c r="N7" s="143"/>
      <c r="O7" s="144" t="str">
        <f>Instellingen!C37</f>
        <v>6-7 dec</v>
      </c>
      <c r="P7" s="145"/>
      <c r="Q7" s="145"/>
      <c r="R7" s="145"/>
      <c r="S7" s="145"/>
      <c r="T7" s="145"/>
      <c r="U7" s="145"/>
      <c r="V7" s="146"/>
      <c r="W7" s="147" t="str">
        <f>Instellingen!C38</f>
        <v>3-4 jan</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80"/>
      <c r="BN7" s="155"/>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29"/>
      <c r="BN8" s="2" t="s">
        <v>6</v>
      </c>
    </row>
  </sheetData>
  <sheetProtection sheet="1" objects="1" scenarios="1"/>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N3:BN7"/>
    <mergeCell ref="A4:B4"/>
    <mergeCell ref="C4:E4"/>
    <mergeCell ref="F4:N4"/>
    <mergeCell ref="O4:V4"/>
    <mergeCell ref="BC4:BK4"/>
    <mergeCell ref="A5:B5"/>
    <mergeCell ref="C5:E5"/>
    <mergeCell ref="F5:N5"/>
  </mergeCells>
  <dataValidations count="14">
    <dataValidation operator="lessThanOrEqual" allowBlank="1" showInputMessage="1" showErrorMessage="1" error="De waarde is maximaal 200" sqref="AM1:AM2 AU1:AU2 AE1:AE2 AM8:AM65536 AE8:AE65536 AU8:AU65536" xr:uid="{00000000-0002-0000-1300-000000000000}"/>
    <dataValidation operator="lessThanOrEqual" allowBlank="1" showInputMessage="1" showErrorMessage="1" sqref="W1:W3 W8:W65536" xr:uid="{00000000-0002-0000-1300-000001000000}"/>
    <dataValidation type="whole" operator="lessThan" allowBlank="1" showInputMessage="1" showErrorMessage="1" sqref="O3" xr:uid="{00000000-0002-0000-1300-000002000000}">
      <formula1>99</formula1>
    </dataValidation>
    <dataValidation type="whole" operator="lessThanOrEqual" allowBlank="1" showInputMessage="1" showErrorMessage="1" sqref="O5" xr:uid="{00000000-0002-0000-1300-000003000000}">
      <formula1>999</formula1>
    </dataValidation>
    <dataValidation type="whole" operator="lessThanOrEqual" allowBlank="1" showInputMessage="1" showErrorMessage="1" error="De waarde is maximaal 200" sqref="AN2:AO2 AV2:AW2 AF2:AG2 AN8:AO65536 AF8:AG65536 AV8:AW65536" xr:uid="{00000000-0002-0000-1300-000004000000}">
      <formula1>340</formula1>
    </dataValidation>
    <dataValidation type="whole" operator="lessThan" allowBlank="1" showInputMessage="1" showErrorMessage="1" sqref="U2 U8:U65536" xr:uid="{00000000-0002-0000-1300-000005000000}">
      <formula1>999</formula1>
    </dataValidation>
    <dataValidation type="whole" operator="lessThanOrEqual" allowBlank="1" showInputMessage="1" showErrorMessage="1" sqref="X8:Z65536 X2:Z2 P2:Q2 P8:Q65536" xr:uid="{00000000-0002-0000-1300-000006000000}">
      <formula1>340</formula1>
    </dataValidation>
    <dataValidation type="whole" operator="lessThan" allowBlank="1" showInputMessage="1" showErrorMessage="1" sqref="BL6:BM6" xr:uid="{00000000-0002-0000-1300-000007000000}">
      <formula1>340</formula1>
    </dataValidation>
    <dataValidation type="whole" operator="lessThan" allowBlank="1" showInputMessage="1" showErrorMessage="1" sqref="BL5:BM5" xr:uid="{00000000-0002-0000-1300-000008000000}">
      <formula1>9</formula1>
    </dataValidation>
    <dataValidation type="whole" allowBlank="1" showInputMessage="1" showErrorMessage="1" sqref="BL4:BM4" xr:uid="{00000000-0002-0000-1300-000009000000}">
      <formula1>1</formula1>
      <formula2>2</formula2>
    </dataValidation>
    <dataValidation type="whole" allowBlank="1" showInputMessage="1" showErrorMessage="1" sqref="BL3:BM3 O4" xr:uid="{00000000-0002-0000-1300-00000A000000}">
      <formula1>1</formula1>
      <formula2>4</formula2>
    </dataValidation>
    <dataValidation operator="lessThan" allowBlank="1" showInputMessage="1" showErrorMessage="1" error="De waarde is maximaal 500" sqref="R8:T8 AA8:AB8 AI8:AJ8 AQ8:AR8 AY8:AZ8 H8:L8" xr:uid="{00000000-0002-0000-1300-00000B000000}"/>
    <dataValidation type="whole" operator="lessThan" allowBlank="1" showInputMessage="1" showErrorMessage="1" error="De waarde is maximaal 200" sqref="BB2 AL2 AT2 AL8:AL65536 AT8:AT65536 BB8:BB65536 V8:V65536 N8:N65536 AD8:AD65536" xr:uid="{00000000-0002-0000-1300-00000C000000}">
      <formula1>200</formula1>
    </dataValidation>
    <dataValidation type="whole" operator="lessThan" allowBlank="1" showInputMessage="1" showErrorMessage="1" error="De waarde is maximaal 500" sqref="H9:L65536 R9:T65536 AP9:AR65536 AX9:AZ65536 AA9:AB65536 AH9:AJ65536" xr:uid="{00000000-0002-0000-1300-00000D000000}">
      <formula1>500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4369"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14370"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14371"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14372"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14373"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14374" r:id="rId9" name="Button 6">
              <controlPr defaultSize="0" print="0" autoFill="0" autoPict="0" macro="[0]!verbergen">
                <anchor moveWithCells="1" sizeWithCells="1">
                  <from>
                    <xdr:col>65</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14375"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14376"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14377"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14378" r:id="rId13" name="Button 10">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14379" r:id="rId14" name="Button 11">
              <controlPr defaultSize="0" print="0" autoFill="0" autoPict="0" macro="[0]!Sort_Totaal_Punten">
                <anchor moveWithCells="1" sizeWithCells="1">
                  <from>
                    <xdr:col>61</xdr:col>
                    <xdr:colOff>12700</xdr:colOff>
                    <xdr:row>7</xdr:row>
                    <xdr:rowOff>31750</xdr:rowOff>
                  </from>
                  <to>
                    <xdr:col>61</xdr:col>
                    <xdr:colOff>381000</xdr:colOff>
                    <xdr:row>8</xdr:row>
                    <xdr:rowOff>0</xdr:rowOff>
                  </to>
                </anchor>
              </controlPr>
            </control>
          </mc:Choice>
        </mc:AlternateContent>
        <mc:AlternateContent xmlns:mc="http://schemas.openxmlformats.org/markup-compatibility/2006">
          <mc:Choice Requires="x14">
            <control shapeId="314380" r:id="rId15" name="Button 12">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14381" r:id="rId16" name="Button 13">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14382" r:id="rId17" name="Button 14">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14383" r:id="rId18" name="Button 15">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14384" r:id="rId19" name="Button 16">
              <controlPr defaultSize="0" print="0" autoFill="0" autoPict="0" macro="[0]!Kopieren">
                <anchor moveWithCells="1" sizeWithCells="1">
                  <from>
                    <xdr:col>2</xdr:col>
                    <xdr:colOff>660400</xdr:colOff>
                    <xdr:row>5</xdr:row>
                    <xdr:rowOff>0</xdr:rowOff>
                  </from>
                  <to>
                    <xdr:col>5</xdr:col>
                    <xdr:colOff>0</xdr:colOff>
                    <xdr:row>6</xdr:row>
                    <xdr:rowOff>152400</xdr:rowOff>
                  </to>
                </anchor>
              </controlPr>
            </control>
          </mc:Choice>
        </mc:AlternateContent>
        <mc:AlternateContent xmlns:mc="http://schemas.openxmlformats.org/markup-compatibility/2006">
          <mc:Choice Requires="x14">
            <control shapeId="314385" r:id="rId20" name="Button 17">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14386" r:id="rId21" name="Button 18">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14387" r:id="rId22" name="Button 19">
              <controlPr defaultSize="0" print="0" autoFill="0" autoPict="0" macro="[0]!Verberg_Ex_Aequo_3">
                <anchor moveWithCells="1" sizeWithCells="1">
                  <from>
                    <xdr:col>26</xdr:col>
                    <xdr:colOff>19050</xdr:colOff>
                    <xdr:row>7</xdr:row>
                    <xdr:rowOff>12700</xdr:rowOff>
                  </from>
                  <to>
                    <xdr:col>27</xdr:col>
                    <xdr:colOff>190500</xdr:colOff>
                    <xdr:row>8</xdr:row>
                    <xdr:rowOff>0</xdr:rowOff>
                  </to>
                </anchor>
              </controlPr>
            </control>
          </mc:Choice>
        </mc:AlternateContent>
        <mc:AlternateContent xmlns:mc="http://schemas.openxmlformats.org/markup-compatibility/2006">
          <mc:Choice Requires="x14">
            <control shapeId="314388" r:id="rId23" name="Button 20">
              <controlPr defaultSize="0" print="0" autoFill="0" autoPict="0" macro="[0]!Verberg_Ex_Aequo_4">
                <anchor moveWithCells="1" sizeWithCells="1">
                  <from>
                    <xdr:col>30</xdr:col>
                    <xdr:colOff>0</xdr:colOff>
                    <xdr:row>7</xdr:row>
                    <xdr:rowOff>12700</xdr:rowOff>
                  </from>
                  <to>
                    <xdr:col>35</xdr:col>
                    <xdr:colOff>190500</xdr:colOff>
                    <xdr:row>8</xdr:row>
                    <xdr:rowOff>0</xdr:rowOff>
                  </to>
                </anchor>
              </controlPr>
            </control>
          </mc:Choice>
        </mc:AlternateContent>
        <mc:AlternateContent xmlns:mc="http://schemas.openxmlformats.org/markup-compatibility/2006">
          <mc:Choice Requires="x14">
            <control shapeId="314389" r:id="rId24" name="Button 21">
              <controlPr defaultSize="0" print="0" autoFill="0" autoPict="0" macro="[0]!Verberg_Ex_Aequo_5">
                <anchor moveWithCells="1" sizeWithCells="1">
                  <from>
                    <xdr:col>38</xdr:col>
                    <xdr:colOff>0</xdr:colOff>
                    <xdr:row>7</xdr:row>
                    <xdr:rowOff>12700</xdr:rowOff>
                  </from>
                  <to>
                    <xdr:col>43</xdr:col>
                    <xdr:colOff>190500</xdr:colOff>
                    <xdr:row>8</xdr:row>
                    <xdr:rowOff>0</xdr:rowOff>
                  </to>
                </anchor>
              </controlPr>
            </control>
          </mc:Choice>
        </mc:AlternateContent>
        <mc:AlternateContent xmlns:mc="http://schemas.openxmlformats.org/markup-compatibility/2006">
          <mc:Choice Requires="x14">
            <control shapeId="314390" r:id="rId25" name="Button 22">
              <controlPr defaultSize="0" print="0" autoFill="0" autoPict="0" macro="[0]!Verberg_Ex_Aequo_6">
                <anchor moveWithCells="1" sizeWithCells="1">
                  <from>
                    <xdr:col>46</xdr:col>
                    <xdr:colOff>0</xdr:colOff>
                    <xdr:row>7</xdr:row>
                    <xdr:rowOff>12700</xdr:rowOff>
                  </from>
                  <to>
                    <xdr:col>51</xdr:col>
                    <xdr:colOff>190500</xdr:colOff>
                    <xdr:row>8</xdr:row>
                    <xdr:rowOff>0</xdr:rowOff>
                  </to>
                </anchor>
              </controlPr>
            </control>
          </mc:Choice>
        </mc:AlternateContent>
        <mc:AlternateContent xmlns:mc="http://schemas.openxmlformats.org/markup-compatibility/2006">
          <mc:Choice Requires="x14">
            <control shapeId="314391" r:id="rId26" name="Button 23">
              <controlPr defaultSize="0" print="0" autoFill="0" autoPict="0" macro="[0]!Sort_Pl_Punten_4">
                <anchor moveWithCells="1" sizeWithCells="1">
                  <from>
                    <xdr:col>30</xdr:col>
                    <xdr:colOff>0</xdr:colOff>
                    <xdr:row>7</xdr:row>
                    <xdr:rowOff>31750</xdr:rowOff>
                  </from>
                  <to>
                    <xdr:col>38</xdr:col>
                    <xdr:colOff>0</xdr:colOff>
                    <xdr:row>8</xdr:row>
                    <xdr:rowOff>0</xdr:rowOff>
                  </to>
                </anchor>
              </controlPr>
            </control>
          </mc:Choice>
        </mc:AlternateContent>
        <mc:AlternateContent xmlns:mc="http://schemas.openxmlformats.org/markup-compatibility/2006">
          <mc:Choice Requires="x14">
            <control shapeId="314392" r:id="rId27" name="Button 24">
              <controlPr defaultSize="0" print="0" autoFill="0" autoPict="0" macro="[0]!Sort_Pl_Punten_5">
                <anchor moveWithCells="1" sizeWithCells="1">
                  <from>
                    <xdr:col>38</xdr:col>
                    <xdr:colOff>0</xdr:colOff>
                    <xdr:row>7</xdr:row>
                    <xdr:rowOff>31750</xdr:rowOff>
                  </from>
                  <to>
                    <xdr:col>46</xdr:col>
                    <xdr:colOff>0</xdr:colOff>
                    <xdr:row>8</xdr:row>
                    <xdr:rowOff>0</xdr:rowOff>
                  </to>
                </anchor>
              </controlPr>
            </control>
          </mc:Choice>
        </mc:AlternateContent>
        <mc:AlternateContent xmlns:mc="http://schemas.openxmlformats.org/markup-compatibility/2006">
          <mc:Choice Requires="x14">
            <control shapeId="314393" r:id="rId28" name="Button 25">
              <controlPr defaultSize="0" print="0" autoFill="0" autoPict="0" macro="[0]!Sort_Pl_Punten_6">
                <anchor moveWithCells="1" sizeWithCells="1">
                  <from>
                    <xdr:col>46</xdr:col>
                    <xdr:colOff>0</xdr:colOff>
                    <xdr:row>7</xdr:row>
                    <xdr:rowOff>31750</xdr:rowOff>
                  </from>
                  <to>
                    <xdr:col>46</xdr:col>
                    <xdr:colOff>0</xdr:colOff>
                    <xdr:row>8</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83"/>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G6" sqref="G6:AD7"/>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8"/>
      <c r="B2" s="98"/>
      <c r="C2" s="98">
        <v>1</v>
      </c>
      <c r="D2" s="98">
        <f>FLOOR((C2+3)/4,1)</f>
        <v>1</v>
      </c>
      <c r="E2" s="98"/>
      <c r="F2" s="98"/>
      <c r="G2" s="62"/>
      <c r="H2" s="62">
        <v>192</v>
      </c>
      <c r="I2" s="64">
        <v>190</v>
      </c>
      <c r="J2" s="64">
        <f>H2+I2</f>
        <v>382</v>
      </c>
      <c r="K2" s="64"/>
      <c r="L2" s="64"/>
      <c r="M2" s="64"/>
      <c r="N2" s="74">
        <v>1</v>
      </c>
      <c r="O2" s="67"/>
      <c r="P2" s="67">
        <v>193</v>
      </c>
      <c r="Q2" s="67">
        <v>193</v>
      </c>
      <c r="R2" s="67">
        <f>P2+Q2</f>
        <v>386</v>
      </c>
      <c r="S2" s="67"/>
      <c r="T2" s="67"/>
      <c r="U2" s="67"/>
      <c r="V2" s="75">
        <v>2</v>
      </c>
      <c r="W2" s="70"/>
      <c r="X2" s="70">
        <v>198</v>
      </c>
      <c r="Y2" s="70">
        <v>198</v>
      </c>
      <c r="Z2" s="70">
        <f>X2+Y2</f>
        <v>396</v>
      </c>
      <c r="AA2" s="70"/>
      <c r="AB2" s="70"/>
      <c r="AC2" s="70"/>
      <c r="AD2" s="76">
        <v>3</v>
      </c>
      <c r="AE2" s="67"/>
      <c r="AF2" s="67">
        <v>177</v>
      </c>
      <c r="AG2" s="67">
        <v>177</v>
      </c>
      <c r="AH2" s="67">
        <f>AF2+AG2</f>
        <v>354</v>
      </c>
      <c r="AI2" s="67"/>
      <c r="AJ2" s="67"/>
      <c r="AK2" s="67"/>
      <c r="AL2" s="75">
        <v>4</v>
      </c>
      <c r="AM2" s="70"/>
      <c r="AN2" s="70">
        <v>178</v>
      </c>
      <c r="AO2" s="70">
        <v>178</v>
      </c>
      <c r="AP2" s="70">
        <f>AN2+AO2</f>
        <v>356</v>
      </c>
      <c r="AQ2" s="70"/>
      <c r="AR2" s="70"/>
      <c r="AS2" s="70"/>
      <c r="AT2" s="76">
        <v>5</v>
      </c>
      <c r="AU2" s="67"/>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N2" s="12"/>
    </row>
    <row r="3" spans="1:66" x14ac:dyDescent="0.25">
      <c r="A3" s="115" t="s">
        <v>9</v>
      </c>
      <c r="B3" s="116"/>
      <c r="C3" s="117" t="str">
        <f>Instellingen!B3</f>
        <v>Kring Berkel IJssel</v>
      </c>
      <c r="D3" s="118"/>
      <c r="E3" s="119"/>
      <c r="F3" s="115" t="s">
        <v>41</v>
      </c>
      <c r="G3" s="120"/>
      <c r="H3" s="120"/>
      <c r="I3" s="120"/>
      <c r="J3" s="120"/>
      <c r="K3" s="120"/>
      <c r="L3" s="120"/>
      <c r="M3" s="120"/>
      <c r="N3" s="116"/>
      <c r="O3" s="121"/>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39</v>
      </c>
      <c r="BD3" s="120"/>
      <c r="BE3" s="120"/>
      <c r="BF3" s="120"/>
      <c r="BG3" s="120"/>
      <c r="BH3" s="120"/>
      <c r="BI3" s="120"/>
      <c r="BJ3" s="120"/>
      <c r="BK3" s="116"/>
      <c r="BL3" s="18">
        <f>Instellingen!B6</f>
        <v>2</v>
      </c>
      <c r="BM3" s="124"/>
      <c r="BN3" s="125"/>
    </row>
    <row r="4" spans="1:66" x14ac:dyDescent="0.25">
      <c r="A4" s="115" t="s">
        <v>10</v>
      </c>
      <c r="B4" s="116"/>
      <c r="C4" s="133" t="s">
        <v>45</v>
      </c>
      <c r="D4" s="118"/>
      <c r="E4" s="119"/>
      <c r="F4" s="115" t="s">
        <v>65</v>
      </c>
      <c r="G4" s="120"/>
      <c r="H4" s="120"/>
      <c r="I4" s="120"/>
      <c r="J4" s="120"/>
      <c r="K4" s="120"/>
      <c r="L4" s="120"/>
      <c r="M4" s="120"/>
      <c r="N4" s="116"/>
      <c r="O4" s="134">
        <f>Instellingen!B7</f>
        <v>0</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18"/>
      <c r="BM4" s="127"/>
      <c r="BN4" s="128"/>
    </row>
    <row r="5" spans="1:66" x14ac:dyDescent="0.25">
      <c r="A5" s="115" t="s">
        <v>11</v>
      </c>
      <c r="B5" s="116"/>
      <c r="C5" s="133" t="s">
        <v>96</v>
      </c>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1" t="s">
        <v>14</v>
      </c>
      <c r="G6" s="141" t="s">
        <v>126</v>
      </c>
      <c r="H6" s="142"/>
      <c r="I6" s="142"/>
      <c r="J6" s="142"/>
      <c r="K6" s="142"/>
      <c r="L6" s="142"/>
      <c r="M6" s="142"/>
      <c r="N6" s="143"/>
      <c r="O6" s="144" t="s">
        <v>126</v>
      </c>
      <c r="P6" s="145"/>
      <c r="Q6" s="145"/>
      <c r="R6" s="145"/>
      <c r="S6" s="145"/>
      <c r="T6" s="145"/>
      <c r="U6" s="145"/>
      <c r="V6" s="146"/>
      <c r="W6" s="147" t="s">
        <v>128</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95" t="s">
        <v>33</v>
      </c>
      <c r="BJ6" s="96"/>
      <c r="BK6" s="97"/>
      <c r="BL6" s="28">
        <v>60</v>
      </c>
      <c r="BM6" s="127"/>
      <c r="BN6" s="128"/>
    </row>
    <row r="7" spans="1:66" ht="12.75" customHeight="1" x14ac:dyDescent="0.25">
      <c r="A7" s="139"/>
      <c r="B7" s="139"/>
      <c r="C7" s="139"/>
      <c r="D7" s="139"/>
      <c r="E7" s="140"/>
      <c r="F7" s="61" t="s">
        <v>15</v>
      </c>
      <c r="G7" s="150" t="s">
        <v>127</v>
      </c>
      <c r="H7" s="151"/>
      <c r="I7" s="151"/>
      <c r="J7" s="151"/>
      <c r="K7" s="151"/>
      <c r="L7" s="151"/>
      <c r="M7" s="151"/>
      <c r="N7" s="152"/>
      <c r="O7" s="170">
        <v>45788</v>
      </c>
      <c r="P7" s="145"/>
      <c r="Q7" s="145"/>
      <c r="R7" s="145"/>
      <c r="S7" s="145"/>
      <c r="T7" s="145"/>
      <c r="U7" s="145"/>
      <c r="V7" s="146"/>
      <c r="W7" s="171">
        <v>45802</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130"/>
      <c r="BN7" s="131"/>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8" t="s">
        <v>90</v>
      </c>
      <c r="BN8" s="2" t="s">
        <v>6</v>
      </c>
    </row>
  </sheetData>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36 AV9:AW65536 P9:Q65536 X9:Y65536 AF9:AG65536 AN9:AO65536">
    <cfRule type="cellIs" dxfId="3" priority="1" stopIfTrue="1" operator="greaterThanOrEqual">
      <formula>$BL$6</formula>
    </cfRule>
  </conditionalFormatting>
  <dataValidations count="9">
    <dataValidation type="decimal" operator="lessThanOrEqual" allowBlank="1" showInputMessage="1" showErrorMessage="1" sqref="AH9:AH65536 AP9:AP65536 AX9:AX65536 R9:R65536 J9:J65536 Z9:Z65536 BC9:BL65536" xr:uid="{00000000-0002-0000-1400-000000000000}">
      <formula1>100</formula1>
    </dataValidation>
    <dataValidation type="list" allowBlank="1" showInputMessage="1" showErrorMessage="1" sqref="BM1:BM2 BM9:BM65536" xr:uid="{00000000-0002-0000-1400-000001000000}">
      <formula1>"ja,nee"</formula1>
    </dataValidation>
    <dataValidation operator="lessThanOrEqual" allowBlank="1" showInputMessage="1" showErrorMessage="1" sqref="R8 AH8 AP8 AX8 Z8 J1:J2 R1:R2 AX1:AX2 AP1:AP2 AH1:AH2 Z1:Z2 BC1:BK8 BL1:BL4 BL7:BL8 J8" xr:uid="{00000000-0002-0000-1400-000002000000}"/>
    <dataValidation type="decimal" allowBlank="1" showInputMessage="1" showErrorMessage="1" sqref="H1:I2 P1:Q2 AV1:AW2 AN1:AO2 AF1:AG2 X1:Y2 H8:I65536 X8:Y65536 P8:Q65536 AF8:AG65536 AN8:AO65536 AV8:AW65536" xr:uid="{00000000-0002-0000-1400-000003000000}">
      <formula1>0</formula1>
      <formula2>400</formula2>
    </dataValidation>
    <dataValidation type="decimal" allowBlank="1" showInputMessage="1" showErrorMessage="1" sqref="K1:L2 S1:T2 AY1:AZ2 AQ1:AR2 AI1:AJ2 AA1:AB2 K8:L65536 AA8:AB65536 S8:T65536 AI8:AJ65536 AQ8:AR65536 AY8:AZ65536" xr:uid="{00000000-0002-0000-1400-000004000000}">
      <formula1>0</formula1>
      <formula2>99</formula2>
    </dataValidation>
    <dataValidation type="whole" allowBlank="1" showInputMessage="1" showErrorMessage="1" sqref="M1:N2 U1:V2 BA1:BB2 AS1:AT2 AK1:AL2 AC1:AD2 M8:N65536 AC8:AD65536 U8:V65536 AK8:AL65536 AS8:AT65536 BA8:BB65536" xr:uid="{00000000-0002-0000-1400-000005000000}">
      <formula1>0</formula1>
      <formula2>999</formula2>
    </dataValidation>
    <dataValidation type="whole" operator="lessThanOrEqual" allowBlank="1" showInputMessage="1" showErrorMessage="1" sqref="BL6" xr:uid="{00000000-0002-0000-1400-000006000000}">
      <formula1>400</formula1>
    </dataValidation>
    <dataValidation type="whole" operator="lessThanOrEqual" allowBlank="1" showInputMessage="1" showErrorMessage="1" sqref="BL5" xr:uid="{00000000-0002-0000-1400-000007000000}">
      <formula1>99</formula1>
    </dataValidation>
    <dataValidation type="whole" allowBlank="1" showInputMessage="1" showErrorMessage="1" sqref="O3:V3" xr:uid="{00000000-0002-0000-1400-000008000000}">
      <formula1>0</formula1>
      <formula2>99</formula2>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3105"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3106"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3107"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3108"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3109"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3110"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3111"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3112"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3113"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3114"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3115"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3116"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3117"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3118"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3119"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3120"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3121"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3122"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3123"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3124"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3125"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3126"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3127"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3128"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3129"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3130"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84"/>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G6" sqref="G6:AD7"/>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8"/>
      <c r="B2" s="98"/>
      <c r="C2" s="98">
        <v>1</v>
      </c>
      <c r="D2" s="98">
        <f>FLOOR((C2+3)/4,1)</f>
        <v>1</v>
      </c>
      <c r="E2" s="98"/>
      <c r="F2" s="98"/>
      <c r="G2" s="62"/>
      <c r="H2" s="62">
        <v>192</v>
      </c>
      <c r="I2" s="64">
        <v>190</v>
      </c>
      <c r="J2" s="64">
        <f>H2+I2</f>
        <v>382</v>
      </c>
      <c r="K2" s="64"/>
      <c r="L2" s="64"/>
      <c r="M2" s="64"/>
      <c r="N2" s="74">
        <v>1</v>
      </c>
      <c r="O2" s="67"/>
      <c r="P2" s="67">
        <v>193</v>
      </c>
      <c r="Q2" s="67">
        <v>193</v>
      </c>
      <c r="R2" s="67">
        <f>P2+Q2</f>
        <v>386</v>
      </c>
      <c r="S2" s="67"/>
      <c r="T2" s="67"/>
      <c r="U2" s="67"/>
      <c r="V2" s="75">
        <v>2</v>
      </c>
      <c r="W2" s="70"/>
      <c r="X2" s="70">
        <v>198</v>
      </c>
      <c r="Y2" s="70">
        <v>198</v>
      </c>
      <c r="Z2" s="70">
        <f>X2+Y2</f>
        <v>396</v>
      </c>
      <c r="AA2" s="70"/>
      <c r="AB2" s="70"/>
      <c r="AC2" s="70"/>
      <c r="AD2" s="76">
        <v>3</v>
      </c>
      <c r="AE2" s="67"/>
      <c r="AF2" s="67">
        <v>177</v>
      </c>
      <c r="AG2" s="67">
        <v>177</v>
      </c>
      <c r="AH2" s="67">
        <f>AF2+AG2</f>
        <v>354</v>
      </c>
      <c r="AI2" s="67"/>
      <c r="AJ2" s="67"/>
      <c r="AK2" s="67"/>
      <c r="AL2" s="75">
        <v>4</v>
      </c>
      <c r="AM2" s="70"/>
      <c r="AN2" s="70">
        <v>178</v>
      </c>
      <c r="AO2" s="70">
        <v>178</v>
      </c>
      <c r="AP2" s="70">
        <f>AN2+AO2</f>
        <v>356</v>
      </c>
      <c r="AQ2" s="70"/>
      <c r="AR2" s="70"/>
      <c r="AS2" s="70"/>
      <c r="AT2" s="76">
        <v>5</v>
      </c>
      <c r="AU2" s="67"/>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N2" s="12"/>
    </row>
    <row r="3" spans="1:66" x14ac:dyDescent="0.25">
      <c r="A3" s="115" t="s">
        <v>9</v>
      </c>
      <c r="B3" s="116"/>
      <c r="C3" s="117" t="str">
        <f>Instellingen!B3</f>
        <v>Kring Berkel IJssel</v>
      </c>
      <c r="D3" s="118"/>
      <c r="E3" s="119"/>
      <c r="F3" s="115" t="s">
        <v>41</v>
      </c>
      <c r="G3" s="120"/>
      <c r="H3" s="120"/>
      <c r="I3" s="120"/>
      <c r="J3" s="120"/>
      <c r="K3" s="120"/>
      <c r="L3" s="120"/>
      <c r="M3" s="120"/>
      <c r="N3" s="116"/>
      <c r="O3" s="121"/>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39</v>
      </c>
      <c r="BD3" s="120"/>
      <c r="BE3" s="120"/>
      <c r="BF3" s="120"/>
      <c r="BG3" s="120"/>
      <c r="BH3" s="120"/>
      <c r="BI3" s="120"/>
      <c r="BJ3" s="120"/>
      <c r="BK3" s="116"/>
      <c r="BL3" s="18">
        <f>Instellingen!B6</f>
        <v>2</v>
      </c>
      <c r="BM3" s="124"/>
      <c r="BN3" s="125"/>
    </row>
    <row r="4" spans="1:66" x14ac:dyDescent="0.25">
      <c r="A4" s="115" t="s">
        <v>10</v>
      </c>
      <c r="B4" s="116"/>
      <c r="C4" s="133" t="s">
        <v>30</v>
      </c>
      <c r="D4" s="118"/>
      <c r="E4" s="119"/>
      <c r="F4" s="115" t="s">
        <v>65</v>
      </c>
      <c r="G4" s="120"/>
      <c r="H4" s="120"/>
      <c r="I4" s="120"/>
      <c r="J4" s="120"/>
      <c r="K4" s="120"/>
      <c r="L4" s="120"/>
      <c r="M4" s="120"/>
      <c r="N4" s="116"/>
      <c r="O4" s="134">
        <f>Instellingen!B7</f>
        <v>0</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18"/>
      <c r="BM4" s="127"/>
      <c r="BN4" s="128"/>
    </row>
    <row r="5" spans="1:66" x14ac:dyDescent="0.25">
      <c r="A5" s="115" t="s">
        <v>11</v>
      </c>
      <c r="B5" s="116"/>
      <c r="C5" s="133" t="s">
        <v>97</v>
      </c>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1" t="s">
        <v>14</v>
      </c>
      <c r="G6" s="141" t="s">
        <v>126</v>
      </c>
      <c r="H6" s="142"/>
      <c r="I6" s="142"/>
      <c r="J6" s="142"/>
      <c r="K6" s="142"/>
      <c r="L6" s="142"/>
      <c r="M6" s="142"/>
      <c r="N6" s="143"/>
      <c r="O6" s="144" t="s">
        <v>126</v>
      </c>
      <c r="P6" s="145"/>
      <c r="Q6" s="145"/>
      <c r="R6" s="145"/>
      <c r="S6" s="145"/>
      <c r="T6" s="145"/>
      <c r="U6" s="145"/>
      <c r="V6" s="146"/>
      <c r="W6" s="147" t="s">
        <v>128</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95" t="s">
        <v>33</v>
      </c>
      <c r="BJ6" s="96"/>
      <c r="BK6" s="97"/>
      <c r="BL6" s="28">
        <v>210</v>
      </c>
      <c r="BM6" s="127"/>
      <c r="BN6" s="128"/>
    </row>
    <row r="7" spans="1:66" ht="12.75" customHeight="1" x14ac:dyDescent="0.25">
      <c r="A7" s="139"/>
      <c r="B7" s="139"/>
      <c r="C7" s="139"/>
      <c r="D7" s="139"/>
      <c r="E7" s="140"/>
      <c r="F7" s="61" t="s">
        <v>15</v>
      </c>
      <c r="G7" s="150" t="s">
        <v>127</v>
      </c>
      <c r="H7" s="151"/>
      <c r="I7" s="151"/>
      <c r="J7" s="151"/>
      <c r="K7" s="151"/>
      <c r="L7" s="151"/>
      <c r="M7" s="151"/>
      <c r="N7" s="152"/>
      <c r="O7" s="170">
        <v>45788</v>
      </c>
      <c r="P7" s="145"/>
      <c r="Q7" s="145"/>
      <c r="R7" s="145"/>
      <c r="S7" s="145"/>
      <c r="T7" s="145"/>
      <c r="U7" s="145"/>
      <c r="V7" s="146"/>
      <c r="W7" s="171">
        <v>45802</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130"/>
      <c r="BN7" s="131"/>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8" t="s">
        <v>90</v>
      </c>
      <c r="BN8" s="2" t="s">
        <v>6</v>
      </c>
    </row>
  </sheetData>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36 AV9:AW65536 P9:Q65536 X9:Y65536 AF9:AG65536 AN9:AO65536">
    <cfRule type="cellIs" dxfId="2" priority="1" stopIfTrue="1" operator="greaterThanOrEqual">
      <formula>$BL$6</formula>
    </cfRule>
  </conditionalFormatting>
  <dataValidations count="9">
    <dataValidation type="decimal" operator="lessThanOrEqual" allowBlank="1" showInputMessage="1" showErrorMessage="1" sqref="AH9:AH65536 AP9:AP65536 AX9:AX65536 R9:R65536 J9:J65536 Z9:Z65536 BC9:BL65536" xr:uid="{00000000-0002-0000-1500-000000000000}">
      <formula1>100</formula1>
    </dataValidation>
    <dataValidation type="list" allowBlank="1" showInputMessage="1" showErrorMessage="1" sqref="BM1:BM2 BM9:BM65536" xr:uid="{00000000-0002-0000-1500-000001000000}">
      <formula1>"ja,nee"</formula1>
    </dataValidation>
    <dataValidation operator="lessThanOrEqual" allowBlank="1" showInputMessage="1" showErrorMessage="1" sqref="R8 AH8 AP8 AX8 Z8 J1:J2 R1:R2 AX1:AX2 AP1:AP2 AH1:AH2 Z1:Z2 BC1:BK8 BL1:BL4 BL7:BL8 J8" xr:uid="{00000000-0002-0000-1500-000002000000}"/>
    <dataValidation type="decimal" allowBlank="1" showInputMessage="1" showErrorMessage="1" sqref="H1:I2 P1:Q2 AV1:AW2 AN1:AO2 AF1:AG2 X1:Y2 H8:I65536 X8:Y65536 P8:Q65536 AF8:AG65536 AN8:AO65536 AV8:AW65536" xr:uid="{00000000-0002-0000-1500-000003000000}">
      <formula1>0</formula1>
      <formula2>400</formula2>
    </dataValidation>
    <dataValidation type="decimal" allowBlank="1" showInputMessage="1" showErrorMessage="1" sqref="K1:L2 S1:T2 AY1:AZ2 AQ1:AR2 AI1:AJ2 AA1:AB2 K8:L65536 AA8:AB65536 S8:T65536 AI8:AJ65536 AQ8:AR65536 AY8:AZ65536" xr:uid="{00000000-0002-0000-1500-000004000000}">
      <formula1>0</formula1>
      <formula2>99</formula2>
    </dataValidation>
    <dataValidation type="whole" allowBlank="1" showInputMessage="1" showErrorMessage="1" sqref="M1:N2 U1:V2 BA1:BB2 AS1:AT2 AK1:AL2 AC1:AD2 M8:N65536 AC8:AD65536 U8:V65536 AK8:AL65536 AS8:AT65536 BA8:BB65536" xr:uid="{00000000-0002-0000-1500-000005000000}">
      <formula1>0</formula1>
      <formula2>999</formula2>
    </dataValidation>
    <dataValidation type="whole" operator="lessThanOrEqual" allowBlank="1" showInputMessage="1" showErrorMessage="1" sqref="BL6" xr:uid="{00000000-0002-0000-1500-000006000000}">
      <formula1>400</formula1>
    </dataValidation>
    <dataValidation type="whole" operator="lessThanOrEqual" allowBlank="1" showInputMessage="1" showErrorMessage="1" sqref="BL5" xr:uid="{00000000-0002-0000-1500-000007000000}">
      <formula1>99</formula1>
    </dataValidation>
    <dataValidation type="whole" allowBlank="1" showInputMessage="1" showErrorMessage="1" sqref="O3:V3" xr:uid="{00000000-0002-0000-1500-000008000000}">
      <formula1>0</formula1>
      <formula2>99</formula2>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4129"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4130"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4131"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4132"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4133"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4134"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4135"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4136"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4137"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4138"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4139"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4140"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4141"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4142"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4143"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4144"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4145"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4146"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4147"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4148"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4149"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4150"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4151"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4152"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4153"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4154"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mc:AlternateContent xmlns:mc="http://schemas.openxmlformats.org/markup-compatibility/2006">
          <mc:Choice Requires="x14">
            <control shapeId="304155" r:id="rId30" name="Button 2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85"/>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F13" sqref="F13"/>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8"/>
      <c r="B2" s="98"/>
      <c r="C2" s="98">
        <v>1</v>
      </c>
      <c r="D2" s="98">
        <f>FLOOR((C2+3)/4,1)</f>
        <v>1</v>
      </c>
      <c r="E2" s="98"/>
      <c r="F2" s="98"/>
      <c r="G2" s="62"/>
      <c r="H2" s="62">
        <v>192</v>
      </c>
      <c r="I2" s="64">
        <v>190</v>
      </c>
      <c r="J2" s="64">
        <f>H2+I2</f>
        <v>382</v>
      </c>
      <c r="K2" s="64"/>
      <c r="L2" s="64"/>
      <c r="M2" s="64"/>
      <c r="N2" s="74">
        <v>1</v>
      </c>
      <c r="O2" s="67"/>
      <c r="P2" s="67">
        <v>193</v>
      </c>
      <c r="Q2" s="67">
        <v>193</v>
      </c>
      <c r="R2" s="67">
        <f>P2+Q2</f>
        <v>386</v>
      </c>
      <c r="S2" s="67"/>
      <c r="T2" s="67"/>
      <c r="U2" s="67"/>
      <c r="V2" s="75">
        <v>2</v>
      </c>
      <c r="W2" s="70"/>
      <c r="X2" s="70">
        <v>198</v>
      </c>
      <c r="Y2" s="70">
        <v>198</v>
      </c>
      <c r="Z2" s="70">
        <f>X2+Y2</f>
        <v>396</v>
      </c>
      <c r="AA2" s="70"/>
      <c r="AB2" s="70"/>
      <c r="AC2" s="70"/>
      <c r="AD2" s="76">
        <v>3</v>
      </c>
      <c r="AE2" s="67"/>
      <c r="AF2" s="67">
        <v>177</v>
      </c>
      <c r="AG2" s="67">
        <v>177</v>
      </c>
      <c r="AH2" s="67">
        <f>AF2+AG2</f>
        <v>354</v>
      </c>
      <c r="AI2" s="67"/>
      <c r="AJ2" s="67"/>
      <c r="AK2" s="67"/>
      <c r="AL2" s="75">
        <v>4</v>
      </c>
      <c r="AM2" s="70"/>
      <c r="AN2" s="70">
        <v>178</v>
      </c>
      <c r="AO2" s="70">
        <v>178</v>
      </c>
      <c r="AP2" s="70">
        <f>AN2+AO2</f>
        <v>356</v>
      </c>
      <c r="AQ2" s="70"/>
      <c r="AR2" s="70"/>
      <c r="AS2" s="70"/>
      <c r="AT2" s="76">
        <v>5</v>
      </c>
      <c r="AU2" s="67"/>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N2" s="12"/>
    </row>
    <row r="3" spans="1:66" x14ac:dyDescent="0.25">
      <c r="A3" s="115" t="s">
        <v>9</v>
      </c>
      <c r="B3" s="116"/>
      <c r="C3" s="117" t="str">
        <f>Instellingen!B3</f>
        <v>Kring Berkel IJssel</v>
      </c>
      <c r="D3" s="118"/>
      <c r="E3" s="119"/>
      <c r="F3" s="115" t="s">
        <v>41</v>
      </c>
      <c r="G3" s="120"/>
      <c r="H3" s="120"/>
      <c r="I3" s="120"/>
      <c r="J3" s="120"/>
      <c r="K3" s="120"/>
      <c r="L3" s="120"/>
      <c r="M3" s="120"/>
      <c r="N3" s="116"/>
      <c r="O3" s="121"/>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39</v>
      </c>
      <c r="BD3" s="120"/>
      <c r="BE3" s="120"/>
      <c r="BF3" s="120"/>
      <c r="BG3" s="120"/>
      <c r="BH3" s="120"/>
      <c r="BI3" s="120"/>
      <c r="BJ3" s="120"/>
      <c r="BK3" s="116"/>
      <c r="BL3" s="18">
        <f>Instellingen!B6</f>
        <v>2</v>
      </c>
      <c r="BM3" s="124"/>
      <c r="BN3" s="125"/>
    </row>
    <row r="4" spans="1:66" x14ac:dyDescent="0.25">
      <c r="A4" s="115" t="s">
        <v>10</v>
      </c>
      <c r="B4" s="116"/>
      <c r="C4" s="133" t="s">
        <v>31</v>
      </c>
      <c r="D4" s="118"/>
      <c r="E4" s="119"/>
      <c r="F4" s="115" t="s">
        <v>65</v>
      </c>
      <c r="G4" s="120"/>
      <c r="H4" s="120"/>
      <c r="I4" s="120"/>
      <c r="J4" s="120"/>
      <c r="K4" s="120"/>
      <c r="L4" s="120"/>
      <c r="M4" s="120"/>
      <c r="N4" s="116"/>
      <c r="O4" s="134">
        <f>Instellingen!B7</f>
        <v>0</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18"/>
      <c r="BM4" s="127"/>
      <c r="BN4" s="128"/>
    </row>
    <row r="5" spans="1:66" x14ac:dyDescent="0.25">
      <c r="A5" s="115" t="s">
        <v>11</v>
      </c>
      <c r="B5" s="116"/>
      <c r="C5" s="133" t="s">
        <v>97</v>
      </c>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1" t="s">
        <v>14</v>
      </c>
      <c r="G6" s="141" t="s">
        <v>126</v>
      </c>
      <c r="H6" s="142"/>
      <c r="I6" s="142"/>
      <c r="J6" s="142"/>
      <c r="K6" s="142"/>
      <c r="L6" s="142"/>
      <c r="M6" s="142"/>
      <c r="N6" s="143"/>
      <c r="O6" s="144" t="s">
        <v>126</v>
      </c>
      <c r="P6" s="145"/>
      <c r="Q6" s="145"/>
      <c r="R6" s="145"/>
      <c r="S6" s="145"/>
      <c r="T6" s="145"/>
      <c r="U6" s="145"/>
      <c r="V6" s="146"/>
      <c r="W6" s="147" t="s">
        <v>128</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95" t="s">
        <v>33</v>
      </c>
      <c r="BJ6" s="96"/>
      <c r="BK6" s="97"/>
      <c r="BL6" s="28">
        <v>60</v>
      </c>
      <c r="BM6" s="127"/>
      <c r="BN6" s="128"/>
    </row>
    <row r="7" spans="1:66" ht="12.75" customHeight="1" x14ac:dyDescent="0.25">
      <c r="A7" s="139"/>
      <c r="B7" s="139"/>
      <c r="C7" s="139"/>
      <c r="D7" s="139"/>
      <c r="E7" s="140"/>
      <c r="F7" s="61" t="s">
        <v>15</v>
      </c>
      <c r="G7" s="150" t="s">
        <v>127</v>
      </c>
      <c r="H7" s="151"/>
      <c r="I7" s="151"/>
      <c r="J7" s="151"/>
      <c r="K7" s="151"/>
      <c r="L7" s="151"/>
      <c r="M7" s="151"/>
      <c r="N7" s="152"/>
      <c r="O7" s="170">
        <v>45788</v>
      </c>
      <c r="P7" s="145"/>
      <c r="Q7" s="145"/>
      <c r="R7" s="145"/>
      <c r="S7" s="145"/>
      <c r="T7" s="145"/>
      <c r="U7" s="145"/>
      <c r="V7" s="146"/>
      <c r="W7" s="171">
        <v>45802</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130"/>
      <c r="BN7" s="131"/>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8" t="s">
        <v>90</v>
      </c>
      <c r="BN8" s="2" t="s">
        <v>6</v>
      </c>
    </row>
  </sheetData>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36 AV9:AW65536 P9:Q65536 X9:Y65536 AF9:AG65536 AN9:AO65536">
    <cfRule type="cellIs" dxfId="1" priority="1" stopIfTrue="1" operator="greaterThanOrEqual">
      <formula>$BL$6</formula>
    </cfRule>
  </conditionalFormatting>
  <dataValidations count="9">
    <dataValidation type="whole" allowBlank="1" showInputMessage="1" showErrorMessage="1" sqref="O3:V3" xr:uid="{00000000-0002-0000-1600-000000000000}">
      <formula1>0</formula1>
      <formula2>99</formula2>
    </dataValidation>
    <dataValidation type="whole" operator="lessThanOrEqual" allowBlank="1" showInputMessage="1" showErrorMessage="1" sqref="BL5" xr:uid="{00000000-0002-0000-1600-000001000000}">
      <formula1>99</formula1>
    </dataValidation>
    <dataValidation type="whole" operator="lessThanOrEqual" allowBlank="1" showInputMessage="1" showErrorMessage="1" sqref="BL6" xr:uid="{00000000-0002-0000-1600-000002000000}">
      <formula1>400</formula1>
    </dataValidation>
    <dataValidation type="whole" allowBlank="1" showInputMessage="1" showErrorMessage="1" sqref="M1:N2 U1:V2 BA1:BB2 AS1:AT2 AK1:AL2 AC1:AD2 M8:N65536 AC8:AD65536 U8:V65536 AK8:AL65536 AS8:AT65536 BA8:BB65536" xr:uid="{00000000-0002-0000-1600-000003000000}">
      <formula1>0</formula1>
      <formula2>999</formula2>
    </dataValidation>
    <dataValidation type="decimal" allowBlank="1" showInputMessage="1" showErrorMessage="1" sqref="K1:L2 S1:T2 AY1:AZ2 AQ1:AR2 AI1:AJ2 AA1:AB2 K8:L65536 AA8:AB65536 S8:T65536 AI8:AJ65536 AQ8:AR65536 AY8:AZ65536" xr:uid="{00000000-0002-0000-1600-000004000000}">
      <formula1>0</formula1>
      <formula2>99</formula2>
    </dataValidation>
    <dataValidation type="decimal" allowBlank="1" showInputMessage="1" showErrorMessage="1" sqref="H1:I2 P1:Q2 AV1:AW2 AN1:AO2 AF1:AG2 X1:Y2 H8:I65536 X8:Y65536 P8:Q65536 AF8:AG65536 AN8:AO65536 AV8:AW65536" xr:uid="{00000000-0002-0000-1600-000005000000}">
      <formula1>0</formula1>
      <formula2>400</formula2>
    </dataValidation>
    <dataValidation operator="lessThanOrEqual" allowBlank="1" showInputMessage="1" showErrorMessage="1" sqref="R8 AH8 AP8 AX8 Z8 J1:J2 R1:R2 AX1:AX2 AP1:AP2 AH1:AH2 Z1:Z2 BC1:BK8 BL1:BL4 BL7:BL8 J8" xr:uid="{00000000-0002-0000-1600-000006000000}"/>
    <dataValidation type="list" allowBlank="1" showInputMessage="1" showErrorMessage="1" sqref="BM1:BM2 BM9:BM65536" xr:uid="{00000000-0002-0000-1600-000007000000}">
      <formula1>"ja,nee"</formula1>
    </dataValidation>
    <dataValidation type="decimal" operator="lessThanOrEqual" allowBlank="1" showInputMessage="1" showErrorMessage="1" sqref="AH9:AH65536 AP9:AP65536 AX9:AX65536 R9:R65536 J9:J65536 Z9:Z65536 BC9:BL65536" xr:uid="{00000000-0002-0000-16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515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515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515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515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515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5158"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515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516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516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5162"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5163"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5164"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5165"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5166"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5167"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5168"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5169"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5170"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5171"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5172"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5173"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5174"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5175"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5176"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5177"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5178"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mc:AlternateContent xmlns:mc="http://schemas.openxmlformats.org/markup-compatibility/2006">
          <mc:Choice Requires="x14">
            <control shapeId="305179" r:id="rId30" name="Button 2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5180" r:id="rId31" name="Button 28">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86"/>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BL5" sqref="BL5"/>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8"/>
      <c r="B2" s="98"/>
      <c r="C2" s="98">
        <v>1</v>
      </c>
      <c r="D2" s="98">
        <f>FLOOR((C2+3)/4,1)</f>
        <v>1</v>
      </c>
      <c r="E2" s="98"/>
      <c r="F2" s="98"/>
      <c r="G2" s="62"/>
      <c r="H2" s="62">
        <v>192</v>
      </c>
      <c r="I2" s="64">
        <v>190</v>
      </c>
      <c r="J2" s="64">
        <f>H2+I2</f>
        <v>382</v>
      </c>
      <c r="K2" s="64"/>
      <c r="L2" s="64"/>
      <c r="M2" s="64"/>
      <c r="N2" s="74">
        <v>1</v>
      </c>
      <c r="O2" s="67"/>
      <c r="P2" s="67">
        <v>193</v>
      </c>
      <c r="Q2" s="67">
        <v>193</v>
      </c>
      <c r="R2" s="67">
        <f>P2+Q2</f>
        <v>386</v>
      </c>
      <c r="S2" s="67"/>
      <c r="T2" s="67"/>
      <c r="U2" s="67"/>
      <c r="V2" s="75">
        <v>2</v>
      </c>
      <c r="W2" s="70"/>
      <c r="X2" s="70">
        <v>198</v>
      </c>
      <c r="Y2" s="70">
        <v>198</v>
      </c>
      <c r="Z2" s="70">
        <f>X2+Y2</f>
        <v>396</v>
      </c>
      <c r="AA2" s="70"/>
      <c r="AB2" s="70"/>
      <c r="AC2" s="70"/>
      <c r="AD2" s="76">
        <v>3</v>
      </c>
      <c r="AE2" s="67"/>
      <c r="AF2" s="67">
        <v>177</v>
      </c>
      <c r="AG2" s="67">
        <v>177</v>
      </c>
      <c r="AH2" s="67">
        <f>AF2+AG2</f>
        <v>354</v>
      </c>
      <c r="AI2" s="67"/>
      <c r="AJ2" s="67"/>
      <c r="AK2" s="67"/>
      <c r="AL2" s="75">
        <v>4</v>
      </c>
      <c r="AM2" s="70"/>
      <c r="AN2" s="70">
        <v>178</v>
      </c>
      <c r="AO2" s="70">
        <v>178</v>
      </c>
      <c r="AP2" s="70">
        <f>AN2+AO2</f>
        <v>356</v>
      </c>
      <c r="AQ2" s="70"/>
      <c r="AR2" s="70"/>
      <c r="AS2" s="70"/>
      <c r="AT2" s="76">
        <v>5</v>
      </c>
      <c r="AU2" s="67"/>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N2" s="12"/>
    </row>
    <row r="3" spans="1:66" x14ac:dyDescent="0.25">
      <c r="A3" s="115" t="s">
        <v>9</v>
      </c>
      <c r="B3" s="116"/>
      <c r="C3" s="117" t="str">
        <f>Instellingen!B3</f>
        <v>Kring Berkel IJssel</v>
      </c>
      <c r="D3" s="118"/>
      <c r="E3" s="119"/>
      <c r="F3" s="115" t="s">
        <v>41</v>
      </c>
      <c r="G3" s="120"/>
      <c r="H3" s="120"/>
      <c r="I3" s="120"/>
      <c r="J3" s="120"/>
      <c r="K3" s="120"/>
      <c r="L3" s="120"/>
      <c r="M3" s="120"/>
      <c r="N3" s="116"/>
      <c r="O3" s="121"/>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39</v>
      </c>
      <c r="BD3" s="120"/>
      <c r="BE3" s="120"/>
      <c r="BF3" s="120"/>
      <c r="BG3" s="120"/>
      <c r="BH3" s="120"/>
      <c r="BI3" s="120"/>
      <c r="BJ3" s="120"/>
      <c r="BK3" s="116"/>
      <c r="BL3" s="18">
        <f>Instellingen!B6</f>
        <v>2</v>
      </c>
      <c r="BM3" s="124"/>
      <c r="BN3" s="125"/>
    </row>
    <row r="4" spans="1:66" x14ac:dyDescent="0.25">
      <c r="A4" s="115" t="s">
        <v>10</v>
      </c>
      <c r="B4" s="116"/>
      <c r="C4" s="133" t="s">
        <v>45</v>
      </c>
      <c r="D4" s="118"/>
      <c r="E4" s="119"/>
      <c r="F4" s="115" t="s">
        <v>65</v>
      </c>
      <c r="G4" s="120"/>
      <c r="H4" s="120"/>
      <c r="I4" s="120"/>
      <c r="J4" s="120"/>
      <c r="K4" s="120"/>
      <c r="L4" s="120"/>
      <c r="M4" s="120"/>
      <c r="N4" s="116"/>
      <c r="O4" s="134">
        <f>Instellingen!B7</f>
        <v>0</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18"/>
      <c r="BM4" s="127"/>
      <c r="BN4" s="128"/>
    </row>
    <row r="5" spans="1:66" x14ac:dyDescent="0.25">
      <c r="A5" s="115" t="s">
        <v>11</v>
      </c>
      <c r="B5" s="116"/>
      <c r="C5" s="133" t="s">
        <v>101</v>
      </c>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c r="BM5" s="127"/>
      <c r="BN5" s="128"/>
    </row>
    <row r="6" spans="1:66" ht="12.75" customHeight="1" x14ac:dyDescent="0.25">
      <c r="A6" s="137"/>
      <c r="B6" s="137"/>
      <c r="C6" s="137"/>
      <c r="D6" s="137"/>
      <c r="E6" s="138"/>
      <c r="F6" s="61" t="s">
        <v>14</v>
      </c>
      <c r="G6" s="141" t="str">
        <f>Instellingen!B36</f>
        <v>Gorssel</v>
      </c>
      <c r="H6" s="142"/>
      <c r="I6" s="142"/>
      <c r="J6" s="142"/>
      <c r="K6" s="142"/>
      <c r="L6" s="142"/>
      <c r="M6" s="142"/>
      <c r="N6" s="143"/>
      <c r="O6" s="144" t="str">
        <f>Instellingen!B37</f>
        <v>Brummen</v>
      </c>
      <c r="P6" s="145"/>
      <c r="Q6" s="145"/>
      <c r="R6" s="145"/>
      <c r="S6" s="145"/>
      <c r="T6" s="145"/>
      <c r="U6" s="145"/>
      <c r="V6" s="146"/>
      <c r="W6" s="147" t="str">
        <f>Instellingen!B38</f>
        <v>Laag-Soeren</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95" t="s">
        <v>33</v>
      </c>
      <c r="BJ6" s="96"/>
      <c r="BK6" s="97"/>
      <c r="BL6" s="28">
        <v>60</v>
      </c>
      <c r="BM6" s="127"/>
      <c r="BN6" s="128"/>
    </row>
    <row r="7" spans="1:66" ht="12.75" customHeight="1" x14ac:dyDescent="0.25">
      <c r="A7" s="139"/>
      <c r="B7" s="139"/>
      <c r="C7" s="139"/>
      <c r="D7" s="139"/>
      <c r="E7" s="140"/>
      <c r="F7" s="61" t="s">
        <v>15</v>
      </c>
      <c r="G7" s="150" t="str">
        <f>Instellingen!C36</f>
        <v>15-16 nov</v>
      </c>
      <c r="H7" s="151"/>
      <c r="I7" s="151"/>
      <c r="J7" s="151"/>
      <c r="K7" s="151"/>
      <c r="L7" s="151"/>
      <c r="M7" s="151"/>
      <c r="N7" s="152"/>
      <c r="O7" s="144" t="str">
        <f>Instellingen!C37</f>
        <v>6-7 dec</v>
      </c>
      <c r="P7" s="145"/>
      <c r="Q7" s="145"/>
      <c r="R7" s="145"/>
      <c r="S7" s="145"/>
      <c r="T7" s="145"/>
      <c r="U7" s="145"/>
      <c r="V7" s="146"/>
      <c r="W7" s="147" t="str">
        <f>Instellingen!C38</f>
        <v>3-4 jan</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130"/>
      <c r="BN7" s="131"/>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8" t="s">
        <v>90</v>
      </c>
      <c r="BN8" s="2" t="s">
        <v>6</v>
      </c>
    </row>
  </sheetData>
  <sheetProtection sheet="1" objects="1" scenarios="1"/>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36 AV9:AW65536 P9:Q65536 X9:Y65536 AF9:AG65536 AN9:AO65536">
    <cfRule type="cellIs" dxfId="0" priority="1" stopIfTrue="1" operator="greaterThanOrEqual">
      <formula>$BL$6</formula>
    </cfRule>
  </conditionalFormatting>
  <dataValidations count="9">
    <dataValidation type="whole" allowBlank="1" showInputMessage="1" showErrorMessage="1" sqref="O3:V3" xr:uid="{00000000-0002-0000-1700-000000000000}">
      <formula1>0</formula1>
      <formula2>99</formula2>
    </dataValidation>
    <dataValidation type="whole" operator="lessThanOrEqual" allowBlank="1" showInputMessage="1" showErrorMessage="1" sqref="BL5" xr:uid="{00000000-0002-0000-1700-000001000000}">
      <formula1>99</formula1>
    </dataValidation>
    <dataValidation type="whole" operator="lessThanOrEqual" allowBlank="1" showInputMessage="1" showErrorMessage="1" sqref="BL6" xr:uid="{00000000-0002-0000-1700-000002000000}">
      <formula1>400</formula1>
    </dataValidation>
    <dataValidation type="whole" allowBlank="1" showInputMessage="1" showErrorMessage="1" sqref="M1:N2 U1:V2 BA1:BB2 AS1:AT2 AK1:AL2 AC1:AD2 M8:N65536 AC8:AD65536 U8:V65536 AK8:AL65536 AS8:AT65536 BA8:BB65536" xr:uid="{00000000-0002-0000-1700-000003000000}">
      <formula1>0</formula1>
      <formula2>999</formula2>
    </dataValidation>
    <dataValidation type="decimal" allowBlank="1" showInputMessage="1" showErrorMessage="1" sqref="K1:L2 S1:T2 AY1:AZ2 AQ1:AR2 AI1:AJ2 AA1:AB2 K8:L65536 AA8:AB65536 S8:T65536 AI8:AJ65536 AQ8:AR65536 AY8:AZ65536" xr:uid="{00000000-0002-0000-1700-000004000000}">
      <formula1>0</formula1>
      <formula2>99</formula2>
    </dataValidation>
    <dataValidation type="decimal" allowBlank="1" showInputMessage="1" showErrorMessage="1" sqref="H1:I2 P1:Q2 AV1:AW2 AN1:AO2 AF1:AG2 X1:Y2 H8:I65536 X8:Y65536 P8:Q65536 AF8:AG65536 AN8:AO65536 AV8:AW65536" xr:uid="{00000000-0002-0000-1700-000005000000}">
      <formula1>0</formula1>
      <formula2>400</formula2>
    </dataValidation>
    <dataValidation operator="lessThanOrEqual" allowBlank="1" showInputMessage="1" showErrorMessage="1" sqref="R8 AH8 AP8 AX8 Z8 J1:J2 R1:R2 AX1:AX2 AP1:AP2 AH1:AH2 Z1:Z2 BC1:BK8 BL1:BL4 BL7:BL8 J8" xr:uid="{00000000-0002-0000-1700-000006000000}"/>
    <dataValidation type="list" allowBlank="1" showInputMessage="1" showErrorMessage="1" sqref="BM1:BM2 BM9:BM65536" xr:uid="{00000000-0002-0000-1700-000007000000}">
      <formula1>"ja,nee"</formula1>
    </dataValidation>
    <dataValidation type="decimal" operator="lessThanOrEqual" allowBlank="1" showInputMessage="1" showErrorMessage="1" sqref="AH9:AH65536 AP9:AP65536 AX9:AX65536 R9:R65536 J9:J65536 Z9:Z65536 BC9:BL65536" xr:uid="{00000000-0002-0000-17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6177"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6178"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6179"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6180"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6181"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6182"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6183"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6184"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6185"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6186"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6187"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6188"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6189"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6190"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6191"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6192"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6193"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6194"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6195"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6196"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6197"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6198"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6199"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6200"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6201"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6202"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31"/>
  <dimension ref="A1:BN8"/>
  <sheetViews>
    <sheetView workbookViewId="0">
      <pane xSplit="5" ySplit="8" topLeftCell="F9" activePane="bottomRight" state="frozen"/>
      <selection activeCell="B9" sqref="B9"/>
      <selection pane="topRight" activeCell="B9" sqref="B9"/>
      <selection pane="bottomLeft" activeCell="B9" sqref="B9"/>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4.81640625" style="6" hidden="1"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102"/>
      <c r="B2" s="102"/>
      <c r="C2" s="102">
        <v>1</v>
      </c>
      <c r="D2" s="102">
        <f>FLOOR((C2+3)/4,1)</f>
        <v>1</v>
      </c>
      <c r="E2" s="102"/>
      <c r="F2" s="102"/>
      <c r="G2" s="62">
        <v>192</v>
      </c>
      <c r="H2" s="62">
        <v>192</v>
      </c>
      <c r="I2" s="64">
        <v>190</v>
      </c>
      <c r="J2" s="64">
        <f>H2+I2</f>
        <v>382</v>
      </c>
      <c r="K2" s="64"/>
      <c r="L2" s="64"/>
      <c r="M2" s="64"/>
      <c r="N2" s="74">
        <v>1</v>
      </c>
      <c r="O2" s="67">
        <v>193</v>
      </c>
      <c r="P2" s="67">
        <v>193</v>
      </c>
      <c r="Q2" s="67">
        <v>193</v>
      </c>
      <c r="R2" s="67">
        <f>P2+Q2</f>
        <v>386</v>
      </c>
      <c r="S2" s="67"/>
      <c r="T2" s="67"/>
      <c r="U2" s="67"/>
      <c r="V2" s="75">
        <v>2</v>
      </c>
      <c r="W2" s="70">
        <v>198</v>
      </c>
      <c r="X2" s="70">
        <v>198</v>
      </c>
      <c r="Y2" s="70">
        <v>198</v>
      </c>
      <c r="Z2" s="70">
        <f>X2+Y2</f>
        <v>396</v>
      </c>
      <c r="AA2" s="70"/>
      <c r="AB2" s="70"/>
      <c r="AC2" s="70"/>
      <c r="AD2" s="76">
        <v>3</v>
      </c>
      <c r="AE2" s="67">
        <v>177</v>
      </c>
      <c r="AF2" s="67">
        <v>177</v>
      </c>
      <c r="AG2" s="67">
        <v>177</v>
      </c>
      <c r="AH2" s="67">
        <f>AF2+AG2</f>
        <v>354</v>
      </c>
      <c r="AI2" s="67"/>
      <c r="AJ2" s="67"/>
      <c r="AK2" s="67"/>
      <c r="AL2" s="75">
        <v>4</v>
      </c>
      <c r="AM2" s="70">
        <v>178</v>
      </c>
      <c r="AN2" s="70">
        <v>178</v>
      </c>
      <c r="AO2" s="70">
        <v>178</v>
      </c>
      <c r="AP2" s="70">
        <f>AN2+AO2</f>
        <v>356</v>
      </c>
      <c r="AQ2" s="70"/>
      <c r="AR2" s="70"/>
      <c r="AS2" s="70"/>
      <c r="AT2" s="76">
        <v>5</v>
      </c>
      <c r="AU2" s="67">
        <v>179</v>
      </c>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M2" s="12"/>
      <c r="BN2" s="12"/>
    </row>
    <row r="3" spans="1:66" x14ac:dyDescent="0.25">
      <c r="A3" s="115" t="s">
        <v>9</v>
      </c>
      <c r="B3" s="116"/>
      <c r="C3" s="117" t="str">
        <f>Instellingen!B3</f>
        <v>Kring Berkel IJssel</v>
      </c>
      <c r="D3" s="118"/>
      <c r="E3" s="119"/>
      <c r="F3" s="115"/>
      <c r="G3" s="120"/>
      <c r="H3" s="120"/>
      <c r="I3" s="120"/>
      <c r="J3" s="120"/>
      <c r="K3" s="120"/>
      <c r="L3" s="120"/>
      <c r="M3" s="120"/>
      <c r="N3" s="116"/>
      <c r="O3" s="134"/>
      <c r="P3" s="135"/>
      <c r="Q3" s="135"/>
      <c r="R3" s="135"/>
      <c r="S3" s="135"/>
      <c r="T3" s="135"/>
      <c r="U3" s="135"/>
      <c r="V3" s="136"/>
      <c r="W3" s="161"/>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3"/>
      <c r="BC3" s="115" t="s">
        <v>39</v>
      </c>
      <c r="BD3" s="120"/>
      <c r="BE3" s="120"/>
      <c r="BF3" s="120"/>
      <c r="BG3" s="120"/>
      <c r="BH3" s="120"/>
      <c r="BI3" s="120"/>
      <c r="BJ3" s="120"/>
      <c r="BK3" s="116"/>
      <c r="BL3" s="18">
        <f>Instellingen!B6</f>
        <v>2</v>
      </c>
      <c r="BM3" s="78"/>
      <c r="BN3" s="153"/>
    </row>
    <row r="4" spans="1:66" x14ac:dyDescent="0.25">
      <c r="A4" s="115" t="s">
        <v>10</v>
      </c>
      <c r="B4" s="116"/>
      <c r="C4" s="133" t="s">
        <v>45</v>
      </c>
      <c r="D4" s="118"/>
      <c r="E4" s="119"/>
      <c r="F4" s="115" t="s">
        <v>65</v>
      </c>
      <c r="G4" s="120"/>
      <c r="H4" s="120"/>
      <c r="I4" s="120"/>
      <c r="J4" s="120"/>
      <c r="K4" s="120"/>
      <c r="L4" s="120"/>
      <c r="M4" s="120"/>
      <c r="N4" s="116"/>
      <c r="O4" s="134">
        <f>Instellingen!B7</f>
        <v>0</v>
      </c>
      <c r="P4" s="135"/>
      <c r="Q4" s="135"/>
      <c r="R4" s="135"/>
      <c r="S4" s="135"/>
      <c r="T4" s="135"/>
      <c r="U4" s="135"/>
      <c r="V4" s="136"/>
      <c r="W4" s="164"/>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6"/>
      <c r="BC4" s="115"/>
      <c r="BD4" s="120"/>
      <c r="BE4" s="120"/>
      <c r="BF4" s="120"/>
      <c r="BG4" s="120"/>
      <c r="BH4" s="120"/>
      <c r="BI4" s="120"/>
      <c r="BJ4" s="120"/>
      <c r="BK4" s="116"/>
      <c r="BL4" s="18"/>
      <c r="BM4" s="79"/>
      <c r="BN4" s="154"/>
    </row>
    <row r="5" spans="1:66" x14ac:dyDescent="0.25">
      <c r="A5" s="115" t="s">
        <v>11</v>
      </c>
      <c r="B5" s="116"/>
      <c r="C5" s="117"/>
      <c r="D5" s="118"/>
      <c r="E5" s="119"/>
      <c r="F5" s="115" t="s">
        <v>12</v>
      </c>
      <c r="G5" s="120"/>
      <c r="H5" s="120"/>
      <c r="I5" s="120"/>
      <c r="J5" s="120"/>
      <c r="K5" s="120"/>
      <c r="L5" s="120"/>
      <c r="M5" s="120"/>
      <c r="N5" s="116"/>
      <c r="O5" s="134">
        <f>Instellingen!B5</f>
        <v>99</v>
      </c>
      <c r="P5" s="135"/>
      <c r="Q5" s="135"/>
      <c r="R5" s="135"/>
      <c r="S5" s="135"/>
      <c r="T5" s="135"/>
      <c r="U5" s="135"/>
      <c r="V5" s="136"/>
      <c r="W5" s="167"/>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9"/>
      <c r="BC5" s="115"/>
      <c r="BD5" s="120"/>
      <c r="BE5" s="120"/>
      <c r="BF5" s="120"/>
      <c r="BG5" s="120"/>
      <c r="BH5" s="120"/>
      <c r="BI5" s="120"/>
      <c r="BJ5" s="120"/>
      <c r="BK5" s="116"/>
      <c r="BL5" s="18"/>
      <c r="BM5" s="79"/>
      <c r="BN5" s="154"/>
    </row>
    <row r="6" spans="1:66" ht="12.75" customHeight="1" x14ac:dyDescent="0.25">
      <c r="A6" s="156"/>
      <c r="B6" s="157"/>
      <c r="C6" s="157"/>
      <c r="D6" s="157"/>
      <c r="E6" s="158"/>
      <c r="F6" s="61" t="s">
        <v>14</v>
      </c>
      <c r="G6" s="141" t="str">
        <f>Instellingen!B36</f>
        <v>Gorssel</v>
      </c>
      <c r="H6" s="142"/>
      <c r="I6" s="142"/>
      <c r="J6" s="142"/>
      <c r="K6" s="142"/>
      <c r="L6" s="142"/>
      <c r="M6" s="142"/>
      <c r="N6" s="143"/>
      <c r="O6" s="144" t="str">
        <f>Instellingen!B37</f>
        <v>Brummen</v>
      </c>
      <c r="P6" s="145"/>
      <c r="Q6" s="145"/>
      <c r="R6" s="145"/>
      <c r="S6" s="145"/>
      <c r="T6" s="145"/>
      <c r="U6" s="145"/>
      <c r="V6" s="146"/>
      <c r="W6" s="147" t="str">
        <f>Instellingen!B38</f>
        <v>Laag-Soeren</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99"/>
      <c r="BJ6" s="100"/>
      <c r="BK6" s="101"/>
      <c r="BL6" s="77"/>
      <c r="BM6" s="79"/>
      <c r="BN6" s="154"/>
    </row>
    <row r="7" spans="1:66" ht="12.75" customHeight="1" x14ac:dyDescent="0.25">
      <c r="A7" s="159"/>
      <c r="B7" s="159"/>
      <c r="C7" s="159"/>
      <c r="D7" s="159"/>
      <c r="E7" s="160"/>
      <c r="F7" s="61" t="s">
        <v>15</v>
      </c>
      <c r="G7" s="150" t="str">
        <f>Instellingen!C36</f>
        <v>15-16 nov</v>
      </c>
      <c r="H7" s="142"/>
      <c r="I7" s="142"/>
      <c r="J7" s="142"/>
      <c r="K7" s="142"/>
      <c r="L7" s="142"/>
      <c r="M7" s="142"/>
      <c r="N7" s="143"/>
      <c r="O7" s="144" t="str">
        <f>Instellingen!C37</f>
        <v>6-7 dec</v>
      </c>
      <c r="P7" s="145"/>
      <c r="Q7" s="145"/>
      <c r="R7" s="145"/>
      <c r="S7" s="145"/>
      <c r="T7" s="145"/>
      <c r="U7" s="145"/>
      <c r="V7" s="146"/>
      <c r="W7" s="147" t="str">
        <f>Instellingen!C38</f>
        <v>3-4 jan</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80"/>
      <c r="BN7" s="155"/>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29"/>
      <c r="BN8" s="2" t="s">
        <v>6</v>
      </c>
    </row>
  </sheetData>
  <sheetProtection sheet="1" objects="1" scenarios="1"/>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N3:BN7"/>
    <mergeCell ref="A4:B4"/>
    <mergeCell ref="C4:E4"/>
    <mergeCell ref="F4:N4"/>
    <mergeCell ref="O4:V4"/>
    <mergeCell ref="BC4:BK4"/>
    <mergeCell ref="A5:B5"/>
    <mergeCell ref="C5:E5"/>
    <mergeCell ref="F5:N5"/>
  </mergeCells>
  <dataValidations count="14">
    <dataValidation type="whole" operator="lessThan" allowBlank="1" showInputMessage="1" showErrorMessage="1" error="De waarde is maximaal 500" sqref="H9:L65536 R9:T65536 AP9:AR65536 AX9:AZ65536 AA9:AB65536 AH9:AJ65536" xr:uid="{00000000-0002-0000-1800-000000000000}">
      <formula1>500</formula1>
    </dataValidation>
    <dataValidation type="whole" operator="lessThan" allowBlank="1" showInputMessage="1" showErrorMessage="1" error="De waarde is maximaal 200" sqref="BB2 AL2 AT2 AL8:AL65536 AT8:AT65536 BB8:BB65536 V8:V65536 N8:N65536 AD8:AD65536" xr:uid="{00000000-0002-0000-1800-000001000000}">
      <formula1>200</formula1>
    </dataValidation>
    <dataValidation operator="lessThan" allowBlank="1" showInputMessage="1" showErrorMessage="1" error="De waarde is maximaal 500" sqref="R8:T8 AA8:AB8 AI8:AJ8 AQ8:AR8 AY8:AZ8 H8:L8" xr:uid="{00000000-0002-0000-1800-000002000000}"/>
    <dataValidation type="whole" allowBlank="1" showInputMessage="1" showErrorMessage="1" sqref="BL3:BM3 O4" xr:uid="{00000000-0002-0000-1800-000003000000}">
      <formula1>1</formula1>
      <formula2>4</formula2>
    </dataValidation>
    <dataValidation type="whole" allowBlank="1" showInputMessage="1" showErrorMessage="1" sqref="BL4:BM4" xr:uid="{00000000-0002-0000-1800-000004000000}">
      <formula1>1</formula1>
      <formula2>2</formula2>
    </dataValidation>
    <dataValidation type="whole" operator="lessThan" allowBlank="1" showInputMessage="1" showErrorMessage="1" sqref="BL5:BM5" xr:uid="{00000000-0002-0000-1800-000005000000}">
      <formula1>9</formula1>
    </dataValidation>
    <dataValidation type="whole" operator="lessThan" allowBlank="1" showInputMessage="1" showErrorMessage="1" sqref="BL6:BM6" xr:uid="{00000000-0002-0000-1800-000006000000}">
      <formula1>340</formula1>
    </dataValidation>
    <dataValidation type="whole" operator="lessThanOrEqual" allowBlank="1" showInputMessage="1" showErrorMessage="1" sqref="X8:Z65536 X2:Z2 P2:Q2 P8:Q65536" xr:uid="{00000000-0002-0000-1800-000007000000}">
      <formula1>340</formula1>
    </dataValidation>
    <dataValidation type="whole" operator="lessThan" allowBlank="1" showInputMessage="1" showErrorMessage="1" sqref="U2 U8:U65536" xr:uid="{00000000-0002-0000-1800-000008000000}">
      <formula1>999</formula1>
    </dataValidation>
    <dataValidation type="whole" operator="lessThanOrEqual" allowBlank="1" showInputMessage="1" showErrorMessage="1" error="De waarde is maximaal 200" sqref="AN2:AO2 AV2:AW2 AF2:AG2 AN8:AO65536 AF8:AG65536 AV8:AW65536" xr:uid="{00000000-0002-0000-1800-000009000000}">
      <formula1>340</formula1>
    </dataValidation>
    <dataValidation type="whole" operator="lessThanOrEqual" allowBlank="1" showInputMessage="1" showErrorMessage="1" sqref="O5" xr:uid="{00000000-0002-0000-1800-00000A000000}">
      <formula1>999</formula1>
    </dataValidation>
    <dataValidation type="whole" operator="lessThan" allowBlank="1" showInputMessage="1" showErrorMessage="1" sqref="O3" xr:uid="{00000000-0002-0000-1800-00000B000000}">
      <formula1>99</formula1>
    </dataValidation>
    <dataValidation operator="lessThanOrEqual" allowBlank="1" showInputMessage="1" showErrorMessage="1" sqref="W1:W3 W8:W65536" xr:uid="{00000000-0002-0000-1800-00000C000000}"/>
    <dataValidation operator="lessThanOrEqual" allowBlank="1" showInputMessage="1" showErrorMessage="1" error="De waarde is maximaal 200" sqref="AM1:AM2 AU1:AU2 AE1:AE2 AM8:AM65536 AE8:AE65536 AU8:AU65536" xr:uid="{00000000-0002-0000-1800-00000D000000}"/>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39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1539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1539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1539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1539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15398" r:id="rId9" name="Button 6">
              <controlPr defaultSize="0" print="0" autoFill="0" autoPict="0" macro="[0]!verbergen">
                <anchor moveWithCells="1" sizeWithCells="1">
                  <from>
                    <xdr:col>65</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1539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1540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1540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15402" r:id="rId13" name="Button 10">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15403" r:id="rId14" name="Button 11">
              <controlPr defaultSize="0" print="0" autoFill="0" autoPict="0" macro="[0]!Sort_Totaal_Punten">
                <anchor moveWithCells="1" sizeWithCells="1">
                  <from>
                    <xdr:col>61</xdr:col>
                    <xdr:colOff>12700</xdr:colOff>
                    <xdr:row>7</xdr:row>
                    <xdr:rowOff>31750</xdr:rowOff>
                  </from>
                  <to>
                    <xdr:col>61</xdr:col>
                    <xdr:colOff>381000</xdr:colOff>
                    <xdr:row>8</xdr:row>
                    <xdr:rowOff>0</xdr:rowOff>
                  </to>
                </anchor>
              </controlPr>
            </control>
          </mc:Choice>
        </mc:AlternateContent>
        <mc:AlternateContent xmlns:mc="http://schemas.openxmlformats.org/markup-compatibility/2006">
          <mc:Choice Requires="x14">
            <control shapeId="315404" r:id="rId15" name="Button 12">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15405" r:id="rId16" name="Button 13">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15406" r:id="rId17" name="Button 14">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15407" r:id="rId18" name="Button 15">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15408" r:id="rId19" name="Button 16">
              <controlPr defaultSize="0" print="0" autoFill="0" autoPict="0" macro="[0]!Kopieren">
                <anchor moveWithCells="1" sizeWithCells="1">
                  <from>
                    <xdr:col>2</xdr:col>
                    <xdr:colOff>660400</xdr:colOff>
                    <xdr:row>5</xdr:row>
                    <xdr:rowOff>0</xdr:rowOff>
                  </from>
                  <to>
                    <xdr:col>5</xdr:col>
                    <xdr:colOff>0</xdr:colOff>
                    <xdr:row>6</xdr:row>
                    <xdr:rowOff>152400</xdr:rowOff>
                  </to>
                </anchor>
              </controlPr>
            </control>
          </mc:Choice>
        </mc:AlternateContent>
        <mc:AlternateContent xmlns:mc="http://schemas.openxmlformats.org/markup-compatibility/2006">
          <mc:Choice Requires="x14">
            <control shapeId="315409" r:id="rId20" name="Button 17">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15410" r:id="rId21" name="Button 18">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15411" r:id="rId22" name="Button 19">
              <controlPr defaultSize="0" print="0" autoFill="0" autoPict="0" macro="[0]!Verberg_Ex_Aequo_3">
                <anchor moveWithCells="1" sizeWithCells="1">
                  <from>
                    <xdr:col>26</xdr:col>
                    <xdr:colOff>19050</xdr:colOff>
                    <xdr:row>7</xdr:row>
                    <xdr:rowOff>12700</xdr:rowOff>
                  </from>
                  <to>
                    <xdr:col>27</xdr:col>
                    <xdr:colOff>190500</xdr:colOff>
                    <xdr:row>8</xdr:row>
                    <xdr:rowOff>0</xdr:rowOff>
                  </to>
                </anchor>
              </controlPr>
            </control>
          </mc:Choice>
        </mc:AlternateContent>
        <mc:AlternateContent xmlns:mc="http://schemas.openxmlformats.org/markup-compatibility/2006">
          <mc:Choice Requires="x14">
            <control shapeId="315412" r:id="rId23" name="Button 20">
              <controlPr defaultSize="0" print="0" autoFill="0" autoPict="0" macro="[0]!Verberg_Ex_Aequo_4">
                <anchor moveWithCells="1" sizeWithCells="1">
                  <from>
                    <xdr:col>30</xdr:col>
                    <xdr:colOff>0</xdr:colOff>
                    <xdr:row>7</xdr:row>
                    <xdr:rowOff>12700</xdr:rowOff>
                  </from>
                  <to>
                    <xdr:col>35</xdr:col>
                    <xdr:colOff>190500</xdr:colOff>
                    <xdr:row>8</xdr:row>
                    <xdr:rowOff>0</xdr:rowOff>
                  </to>
                </anchor>
              </controlPr>
            </control>
          </mc:Choice>
        </mc:AlternateContent>
        <mc:AlternateContent xmlns:mc="http://schemas.openxmlformats.org/markup-compatibility/2006">
          <mc:Choice Requires="x14">
            <control shapeId="315413" r:id="rId24" name="Button 21">
              <controlPr defaultSize="0" print="0" autoFill="0" autoPict="0" macro="[0]!Verberg_Ex_Aequo_5">
                <anchor moveWithCells="1" sizeWithCells="1">
                  <from>
                    <xdr:col>38</xdr:col>
                    <xdr:colOff>0</xdr:colOff>
                    <xdr:row>7</xdr:row>
                    <xdr:rowOff>12700</xdr:rowOff>
                  </from>
                  <to>
                    <xdr:col>43</xdr:col>
                    <xdr:colOff>190500</xdr:colOff>
                    <xdr:row>8</xdr:row>
                    <xdr:rowOff>0</xdr:rowOff>
                  </to>
                </anchor>
              </controlPr>
            </control>
          </mc:Choice>
        </mc:AlternateContent>
        <mc:AlternateContent xmlns:mc="http://schemas.openxmlformats.org/markup-compatibility/2006">
          <mc:Choice Requires="x14">
            <control shapeId="315414" r:id="rId25" name="Button 22">
              <controlPr defaultSize="0" print="0" autoFill="0" autoPict="0" macro="[0]!Verberg_Ex_Aequo_6">
                <anchor moveWithCells="1" sizeWithCells="1">
                  <from>
                    <xdr:col>46</xdr:col>
                    <xdr:colOff>0</xdr:colOff>
                    <xdr:row>7</xdr:row>
                    <xdr:rowOff>12700</xdr:rowOff>
                  </from>
                  <to>
                    <xdr:col>51</xdr:col>
                    <xdr:colOff>190500</xdr:colOff>
                    <xdr:row>8</xdr:row>
                    <xdr:rowOff>0</xdr:rowOff>
                  </to>
                </anchor>
              </controlPr>
            </control>
          </mc:Choice>
        </mc:AlternateContent>
        <mc:AlternateContent xmlns:mc="http://schemas.openxmlformats.org/markup-compatibility/2006">
          <mc:Choice Requires="x14">
            <control shapeId="315415" r:id="rId26" name="Button 23">
              <controlPr defaultSize="0" print="0" autoFill="0" autoPict="0" macro="[0]!Sort_Pl_Punten_4">
                <anchor moveWithCells="1" sizeWithCells="1">
                  <from>
                    <xdr:col>30</xdr:col>
                    <xdr:colOff>0</xdr:colOff>
                    <xdr:row>7</xdr:row>
                    <xdr:rowOff>31750</xdr:rowOff>
                  </from>
                  <to>
                    <xdr:col>38</xdr:col>
                    <xdr:colOff>0</xdr:colOff>
                    <xdr:row>8</xdr:row>
                    <xdr:rowOff>0</xdr:rowOff>
                  </to>
                </anchor>
              </controlPr>
            </control>
          </mc:Choice>
        </mc:AlternateContent>
        <mc:AlternateContent xmlns:mc="http://schemas.openxmlformats.org/markup-compatibility/2006">
          <mc:Choice Requires="x14">
            <control shapeId="315416" r:id="rId27" name="Button 24">
              <controlPr defaultSize="0" print="0" autoFill="0" autoPict="0" macro="[0]!Sort_Pl_Punten_5">
                <anchor moveWithCells="1" sizeWithCells="1">
                  <from>
                    <xdr:col>38</xdr:col>
                    <xdr:colOff>0</xdr:colOff>
                    <xdr:row>7</xdr:row>
                    <xdr:rowOff>31750</xdr:rowOff>
                  </from>
                  <to>
                    <xdr:col>46</xdr:col>
                    <xdr:colOff>0</xdr:colOff>
                    <xdr:row>8</xdr:row>
                    <xdr:rowOff>0</xdr:rowOff>
                  </to>
                </anchor>
              </controlPr>
            </control>
          </mc:Choice>
        </mc:AlternateContent>
        <mc:AlternateContent xmlns:mc="http://schemas.openxmlformats.org/markup-compatibility/2006">
          <mc:Choice Requires="x14">
            <control shapeId="315417" r:id="rId28" name="Button 25">
              <controlPr defaultSize="0" print="0" autoFill="0" autoPict="0" macro="[0]!Sort_Pl_Punten_6">
                <anchor moveWithCells="1" sizeWithCells="1">
                  <from>
                    <xdr:col>46</xdr:col>
                    <xdr:colOff>0</xdr:colOff>
                    <xdr:row>7</xdr:row>
                    <xdr:rowOff>31750</xdr:rowOff>
                  </from>
                  <to>
                    <xdr:col>46</xdr:col>
                    <xdr:colOff>0</xdr:colOff>
                    <xdr:row>8</xdr:row>
                    <xdr:rowOff>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7"/>
  <dimension ref="A1:F37"/>
  <sheetViews>
    <sheetView workbookViewId="0">
      <pane ySplit="4" topLeftCell="A5" activePane="bottomLeft" state="frozen"/>
      <selection activeCell="C5" sqref="C5:E5"/>
      <selection pane="bottomLeft" activeCell="J13" sqref="J13"/>
    </sheetView>
  </sheetViews>
  <sheetFormatPr defaultRowHeight="12.5" x14ac:dyDescent="0.25"/>
  <cols>
    <col min="1" max="1" width="6.81640625" style="1" bestFit="1" customWidth="1"/>
    <col min="2" max="2" width="10" style="1" hidden="1" customWidth="1"/>
    <col min="3" max="3" width="28.1796875" style="1" customWidth="1"/>
    <col min="4" max="4" width="26.7265625" style="1" customWidth="1"/>
    <col min="5" max="5" width="23.26953125" style="1" customWidth="1"/>
    <col min="6" max="6" width="15.1796875" style="1" bestFit="1" customWidth="1"/>
  </cols>
  <sheetData>
    <row r="1" spans="1:6" x14ac:dyDescent="0.25">
      <c r="A1" s="112" t="s">
        <v>42</v>
      </c>
      <c r="B1" s="113"/>
      <c r="C1" s="113"/>
      <c r="D1" s="113"/>
      <c r="E1" s="114"/>
      <c r="F1" s="16"/>
    </row>
    <row r="2" spans="1:6" hidden="1" x14ac:dyDescent="0.25">
      <c r="A2" s="12"/>
      <c r="B2" s="12"/>
      <c r="C2" s="12"/>
      <c r="D2" s="12"/>
      <c r="E2" s="6" t="b">
        <v>0</v>
      </c>
      <c r="F2" s="12"/>
    </row>
    <row r="3" spans="1:6" ht="25.5" customHeight="1" x14ac:dyDescent="0.25">
      <c r="A3" s="7" t="s">
        <v>9</v>
      </c>
      <c r="B3" s="172" t="str">
        <f>Instellingen!B3</f>
        <v>Kring Berkel IJssel</v>
      </c>
      <c r="C3" s="173"/>
      <c r="D3" s="17"/>
      <c r="E3" s="14"/>
      <c r="F3" s="15"/>
    </row>
    <row r="4" spans="1:6" x14ac:dyDescent="0.25">
      <c r="A4" s="3" t="s">
        <v>21</v>
      </c>
      <c r="B4" s="3" t="s">
        <v>7</v>
      </c>
      <c r="C4" s="3" t="s">
        <v>0</v>
      </c>
      <c r="D4" s="3" t="s">
        <v>1</v>
      </c>
      <c r="E4" s="3" t="s">
        <v>23</v>
      </c>
      <c r="F4" s="3" t="s">
        <v>24</v>
      </c>
    </row>
    <row r="7" spans="1:6" x14ac:dyDescent="0.25">
      <c r="C7" s="1" t="s">
        <v>290</v>
      </c>
    </row>
    <row r="8" spans="1:6" x14ac:dyDescent="0.25">
      <c r="A8" s="1">
        <v>1</v>
      </c>
      <c r="B8" s="1" t="s">
        <v>196</v>
      </c>
      <c r="C8" s="1" t="s">
        <v>239</v>
      </c>
      <c r="D8" s="1" t="s">
        <v>153</v>
      </c>
      <c r="E8" s="1" t="s">
        <v>115</v>
      </c>
      <c r="F8" s="1" t="s">
        <v>288</v>
      </c>
    </row>
    <row r="9" spans="1:6" x14ac:dyDescent="0.25">
      <c r="A9" s="1">
        <v>2</v>
      </c>
      <c r="B9" s="1" t="s">
        <v>201</v>
      </c>
      <c r="C9" s="1" t="s">
        <v>244</v>
      </c>
      <c r="D9" s="1" t="s">
        <v>158</v>
      </c>
      <c r="E9" s="1" t="s">
        <v>137</v>
      </c>
      <c r="F9" s="1" t="s">
        <v>289</v>
      </c>
    </row>
    <row r="11" spans="1:6" x14ac:dyDescent="0.25">
      <c r="C11" s="1" t="s">
        <v>291</v>
      </c>
    </row>
    <row r="12" spans="1:6" x14ac:dyDescent="0.25">
      <c r="A12" s="1">
        <v>1</v>
      </c>
      <c r="B12" s="1" t="s">
        <v>197</v>
      </c>
      <c r="C12" s="1" t="s">
        <v>241</v>
      </c>
      <c r="D12" s="1" t="s">
        <v>154</v>
      </c>
      <c r="E12" s="1" t="s">
        <v>115</v>
      </c>
      <c r="F12" s="1" t="s">
        <v>288</v>
      </c>
    </row>
    <row r="13" spans="1:6" x14ac:dyDescent="0.25">
      <c r="A13" s="1">
        <v>2</v>
      </c>
      <c r="B13" s="1" t="s">
        <v>199</v>
      </c>
      <c r="C13" s="1" t="s">
        <v>120</v>
      </c>
      <c r="D13" s="1" t="s">
        <v>156</v>
      </c>
      <c r="E13" s="1" t="s">
        <v>114</v>
      </c>
      <c r="F13" s="1" t="s">
        <v>289</v>
      </c>
    </row>
    <row r="15" spans="1:6" x14ac:dyDescent="0.25">
      <c r="C15" s="1" t="s">
        <v>292</v>
      </c>
    </row>
    <row r="16" spans="1:6" x14ac:dyDescent="0.25">
      <c r="A16" s="1">
        <v>1</v>
      </c>
      <c r="B16" s="1" t="s">
        <v>180</v>
      </c>
      <c r="C16" s="1" t="s">
        <v>225</v>
      </c>
      <c r="D16" s="1" t="s">
        <v>135</v>
      </c>
      <c r="E16" s="1" t="s">
        <v>114</v>
      </c>
      <c r="F16" s="1" t="s">
        <v>288</v>
      </c>
    </row>
    <row r="17" spans="1:6" x14ac:dyDescent="0.25">
      <c r="A17" s="1">
        <v>2</v>
      </c>
      <c r="B17" s="1" t="s">
        <v>181</v>
      </c>
      <c r="C17" s="1" t="s">
        <v>226</v>
      </c>
      <c r="D17" s="1" t="s">
        <v>136</v>
      </c>
      <c r="E17" s="1" t="s">
        <v>137</v>
      </c>
      <c r="F17" s="1" t="s">
        <v>289</v>
      </c>
    </row>
    <row r="19" spans="1:6" x14ac:dyDescent="0.25">
      <c r="C19" s="1" t="s">
        <v>293</v>
      </c>
    </row>
    <row r="20" spans="1:6" x14ac:dyDescent="0.25">
      <c r="A20" s="1">
        <v>1</v>
      </c>
      <c r="B20" s="1" t="s">
        <v>204</v>
      </c>
      <c r="C20" s="1" t="s">
        <v>247</v>
      </c>
      <c r="D20" s="1" t="s">
        <v>161</v>
      </c>
      <c r="E20" s="1" t="s">
        <v>137</v>
      </c>
      <c r="F20" s="1" t="s">
        <v>288</v>
      </c>
    </row>
    <row r="21" spans="1:6" x14ac:dyDescent="0.25">
      <c r="A21" s="1">
        <v>2</v>
      </c>
      <c r="B21" s="1" t="s">
        <v>207</v>
      </c>
      <c r="C21" s="1" t="s">
        <v>235</v>
      </c>
      <c r="D21" s="1" t="s">
        <v>158</v>
      </c>
      <c r="E21" s="1" t="s">
        <v>137</v>
      </c>
      <c r="F21" s="1" t="s">
        <v>289</v>
      </c>
    </row>
    <row r="23" spans="1:6" x14ac:dyDescent="0.25">
      <c r="C23" s="1" t="s">
        <v>294</v>
      </c>
    </row>
    <row r="24" spans="1:6" x14ac:dyDescent="0.25">
      <c r="A24" s="1">
        <v>1</v>
      </c>
      <c r="B24" s="1" t="s">
        <v>205</v>
      </c>
      <c r="C24" s="1" t="s">
        <v>225</v>
      </c>
      <c r="D24" s="1" t="s">
        <v>156</v>
      </c>
      <c r="E24" s="1" t="s">
        <v>114</v>
      </c>
      <c r="F24" s="1" t="s">
        <v>288</v>
      </c>
    </row>
    <row r="25" spans="1:6" x14ac:dyDescent="0.25">
      <c r="A25" s="1">
        <v>2</v>
      </c>
      <c r="B25" s="1" t="s">
        <v>206</v>
      </c>
      <c r="C25" s="1" t="s">
        <v>250</v>
      </c>
      <c r="D25" s="1" t="s">
        <v>162</v>
      </c>
      <c r="E25" s="1" t="s">
        <v>115</v>
      </c>
      <c r="F25" s="1" t="s">
        <v>289</v>
      </c>
    </row>
    <row r="27" spans="1:6" x14ac:dyDescent="0.25">
      <c r="C27" s="1" t="s">
        <v>295</v>
      </c>
    </row>
    <row r="28" spans="1:6" x14ac:dyDescent="0.25">
      <c r="A28" s="1">
        <v>1</v>
      </c>
      <c r="B28" s="1" t="s">
        <v>212</v>
      </c>
      <c r="C28" s="1" t="s">
        <v>257</v>
      </c>
      <c r="D28" s="1" t="s">
        <v>167</v>
      </c>
      <c r="E28" s="1" t="s">
        <v>116</v>
      </c>
      <c r="F28" s="1" t="s">
        <v>288</v>
      </c>
    </row>
    <row r="29" spans="1:6" x14ac:dyDescent="0.25">
      <c r="A29" s="1">
        <v>2</v>
      </c>
      <c r="B29" s="1" t="s">
        <v>213</v>
      </c>
      <c r="C29" s="1" t="s">
        <v>259</v>
      </c>
      <c r="D29" s="1" t="s">
        <v>168</v>
      </c>
      <c r="E29" s="1" t="s">
        <v>111</v>
      </c>
      <c r="F29" s="1" t="s">
        <v>289</v>
      </c>
    </row>
    <row r="31" spans="1:6" x14ac:dyDescent="0.25">
      <c r="C31" s="1" t="s">
        <v>296</v>
      </c>
    </row>
    <row r="32" spans="1:6" x14ac:dyDescent="0.25">
      <c r="A32" s="1">
        <v>1</v>
      </c>
      <c r="B32" s="1" t="s">
        <v>209</v>
      </c>
      <c r="C32" s="1" t="s">
        <v>253</v>
      </c>
      <c r="D32" s="1" t="s">
        <v>164</v>
      </c>
      <c r="E32" s="1" t="s">
        <v>114</v>
      </c>
      <c r="F32" s="1" t="s">
        <v>288</v>
      </c>
    </row>
    <row r="33" spans="1:6" x14ac:dyDescent="0.25">
      <c r="A33" s="1">
        <v>2</v>
      </c>
      <c r="B33" s="1" t="s">
        <v>208</v>
      </c>
      <c r="C33" s="1" t="s">
        <v>251</v>
      </c>
      <c r="D33" s="1" t="s">
        <v>163</v>
      </c>
      <c r="E33" s="1" t="s">
        <v>111</v>
      </c>
      <c r="F33" s="1" t="s">
        <v>289</v>
      </c>
    </row>
    <row r="35" spans="1:6" x14ac:dyDescent="0.25">
      <c r="C35" s="1" t="s">
        <v>297</v>
      </c>
    </row>
    <row r="36" spans="1:6" x14ac:dyDescent="0.25">
      <c r="A36" s="1">
        <v>1</v>
      </c>
      <c r="B36" s="1" t="s">
        <v>112</v>
      </c>
      <c r="C36" s="1" t="s">
        <v>118</v>
      </c>
      <c r="D36" s="1" t="s">
        <v>113</v>
      </c>
      <c r="E36" s="1" t="s">
        <v>137</v>
      </c>
      <c r="F36" s="1" t="s">
        <v>288</v>
      </c>
    </row>
    <row r="37" spans="1:6" x14ac:dyDescent="0.25">
      <c r="A37" s="1">
        <v>2</v>
      </c>
      <c r="B37" s="1" t="s">
        <v>223</v>
      </c>
      <c r="C37" s="1" t="s">
        <v>121</v>
      </c>
      <c r="D37" s="1" t="s">
        <v>178</v>
      </c>
      <c r="E37" s="1" t="s">
        <v>111</v>
      </c>
      <c r="F37" s="1" t="s">
        <v>289</v>
      </c>
    </row>
  </sheetData>
  <mergeCells count="2">
    <mergeCell ref="B3:C3"/>
    <mergeCell ref="A1:E1"/>
  </mergeCells>
  <phoneticPr fontId="0" type="noConversion"/>
  <printOptions gridLines="1"/>
  <pageMargins left="0.19685039370078741" right="0.19685039370078741" top="0.98425196850393704" bottom="0.98425196850393704" header="0.51181102362204722" footer="0.51181102362204722"/>
  <pageSetup paperSize="9"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537" r:id="rId4" name="Button 1">
              <controlPr defaultSize="0" print="0" autoFill="0" autoPict="0" macro="[0]!Kampioenen">
                <anchor moveWithCells="1" sizeWithCells="1">
                  <from>
                    <xdr:col>3</xdr:col>
                    <xdr:colOff>12700</xdr:colOff>
                    <xdr:row>2</xdr:row>
                    <xdr:rowOff>0</xdr:rowOff>
                  </from>
                  <to>
                    <xdr:col>3</xdr:col>
                    <xdr:colOff>1771650</xdr:colOff>
                    <xdr:row>2</xdr:row>
                    <xdr:rowOff>317500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4</xdr:col>
                    <xdr:colOff>12700</xdr:colOff>
                    <xdr:row>2</xdr:row>
                    <xdr:rowOff>12700</xdr:rowOff>
                  </from>
                  <to>
                    <xdr:col>4</xdr:col>
                    <xdr:colOff>850900</xdr:colOff>
                    <xdr:row>2</xdr:row>
                    <xdr:rowOff>317500</xdr:rowOff>
                  </to>
                </anchor>
              </controlPr>
            </control>
          </mc:Choice>
        </mc:AlternateContent>
        <mc:AlternateContent xmlns:mc="http://schemas.openxmlformats.org/markup-compatibility/2006">
          <mc:Choice Requires="x14">
            <control shapeId="65540" r:id="rId6" name="Check Box 4">
              <controlPr defaultSize="0" autoFill="0" autoLine="0" autoPict="0">
                <anchor moveWithCells="1">
                  <from>
                    <xdr:col>4</xdr:col>
                    <xdr:colOff>850900</xdr:colOff>
                    <xdr:row>2</xdr:row>
                    <xdr:rowOff>12700</xdr:rowOff>
                  </from>
                  <to>
                    <xdr:col>4</xdr:col>
                    <xdr:colOff>1543050</xdr:colOff>
                    <xdr:row>2</xdr:row>
                    <xdr:rowOff>317500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40"/>
  <dimension ref="A1:N8"/>
  <sheetViews>
    <sheetView workbookViewId="0">
      <pane ySplit="8" topLeftCell="A9" activePane="bottomLeft" state="frozen"/>
      <selection activeCell="C5" sqref="C5:E5"/>
      <selection pane="bottomLeft" activeCell="G26" sqref="G26"/>
    </sheetView>
  </sheetViews>
  <sheetFormatPr defaultRowHeight="12.5" x14ac:dyDescent="0.25"/>
  <cols>
    <col min="1" max="1" width="5.54296875" style="6" customWidth="1"/>
    <col min="2" max="2" width="10.54296875" style="6" customWidth="1"/>
    <col min="3" max="3" width="27.54296875" style="6" customWidth="1"/>
    <col min="4" max="4" width="25.54296875" style="6" customWidth="1"/>
    <col min="5" max="5" width="28.54296875" style="6" customWidth="1"/>
    <col min="6" max="6" width="3.54296875" style="6" customWidth="1"/>
    <col min="7" max="7" width="24.1796875" style="6" bestFit="1" customWidth="1"/>
    <col min="8" max="8" width="4.54296875" style="6" customWidth="1"/>
    <col min="9" max="9" width="21.54296875" style="6" customWidth="1"/>
    <col min="10" max="14" width="4.54296875" style="6" customWidth="1"/>
    <col min="15" max="15" width="4" customWidth="1"/>
  </cols>
  <sheetData>
    <row r="1" spans="1:14" s="34" customFormat="1" x14ac:dyDescent="0.25">
      <c r="A1" s="112" t="s">
        <v>84</v>
      </c>
      <c r="B1" s="113"/>
      <c r="C1" s="113"/>
      <c r="D1" s="113"/>
      <c r="E1" s="113"/>
      <c r="F1" s="113"/>
      <c r="G1" s="113"/>
      <c r="H1" s="113"/>
      <c r="I1" s="113"/>
      <c r="J1" s="113"/>
      <c r="K1" s="113"/>
      <c r="L1" s="113"/>
      <c r="M1" s="40"/>
      <c r="N1" s="44"/>
    </row>
    <row r="2" spans="1:14" s="34" customFormat="1" ht="12.75" hidden="1" customHeight="1" x14ac:dyDescent="0.25">
      <c r="A2" s="50"/>
      <c r="B2" s="51"/>
      <c r="C2" s="51">
        <v>48</v>
      </c>
      <c r="D2" s="10">
        <f>FLOOR((C2+3)/4,1)</f>
        <v>12</v>
      </c>
      <c r="E2" s="51"/>
      <c r="F2" s="51"/>
      <c r="G2" s="51"/>
      <c r="H2" s="51">
        <v>192</v>
      </c>
      <c r="I2" s="45">
        <v>190</v>
      </c>
      <c r="J2" s="45">
        <f>H2+I2</f>
        <v>382</v>
      </c>
      <c r="K2" s="45"/>
      <c r="L2" s="45"/>
      <c r="M2" s="45"/>
      <c r="N2" s="46"/>
    </row>
    <row r="3" spans="1:14" s="34" customFormat="1" x14ac:dyDescent="0.25">
      <c r="A3" s="38" t="s">
        <v>9</v>
      </c>
      <c r="B3" s="39"/>
      <c r="C3" s="117" t="str">
        <f>Instellingen!B3</f>
        <v>Kring Berkel IJssel</v>
      </c>
      <c r="D3" s="119"/>
      <c r="E3" s="115" t="s">
        <v>81</v>
      </c>
      <c r="F3" s="120"/>
      <c r="G3" s="116"/>
      <c r="H3" s="121">
        <v>2</v>
      </c>
      <c r="I3" s="122"/>
      <c r="J3" s="122"/>
      <c r="K3" s="122"/>
      <c r="L3" s="122"/>
      <c r="M3" s="122"/>
      <c r="N3" s="123"/>
    </row>
    <row r="4" spans="1:14" s="34" customFormat="1" hidden="1" x14ac:dyDescent="0.25">
      <c r="A4" s="36"/>
      <c r="B4" s="37"/>
      <c r="C4" s="41"/>
      <c r="D4" s="42"/>
      <c r="E4" s="42"/>
      <c r="F4" s="43"/>
      <c r="G4" s="53"/>
      <c r="H4" s="54"/>
      <c r="I4" s="54"/>
      <c r="J4" s="54"/>
      <c r="K4" s="54"/>
      <c r="L4" s="54"/>
      <c r="M4" s="59"/>
      <c r="N4" s="52"/>
    </row>
    <row r="5" spans="1:14" s="34" customFormat="1" hidden="1" x14ac:dyDescent="0.25">
      <c r="A5" s="55"/>
      <c r="B5" s="56"/>
      <c r="C5" s="47"/>
      <c r="D5" s="48"/>
      <c r="E5" s="48"/>
      <c r="F5" s="49"/>
      <c r="G5" s="55"/>
      <c r="H5" s="57"/>
      <c r="I5" s="57"/>
      <c r="J5" s="57"/>
      <c r="K5" s="57"/>
      <c r="L5" s="57"/>
      <c r="M5" s="59"/>
      <c r="N5" s="52"/>
    </row>
    <row r="6" spans="1:14" s="34" customFormat="1" ht="12.75" customHeight="1" x14ac:dyDescent="0.25">
      <c r="A6" s="174" t="s">
        <v>105</v>
      </c>
      <c r="B6" s="175"/>
      <c r="C6" s="175"/>
      <c r="D6" s="175"/>
      <c r="E6" s="175"/>
      <c r="F6" s="175"/>
      <c r="G6" s="175"/>
      <c r="H6" s="175"/>
      <c r="I6" s="175"/>
      <c r="J6" s="175"/>
      <c r="K6" s="175"/>
      <c r="L6" s="175"/>
      <c r="M6" s="175"/>
      <c r="N6" s="176"/>
    </row>
    <row r="7" spans="1:14" s="34" customFormat="1" ht="12.75" customHeight="1" x14ac:dyDescent="0.25">
      <c r="A7" s="177"/>
      <c r="B7" s="178"/>
      <c r="C7" s="178"/>
      <c r="D7" s="178"/>
      <c r="E7" s="178"/>
      <c r="F7" s="178"/>
      <c r="G7" s="178"/>
      <c r="H7" s="178"/>
      <c r="I7" s="178"/>
      <c r="J7" s="178"/>
      <c r="K7" s="178"/>
      <c r="L7" s="178"/>
      <c r="M7" s="178"/>
      <c r="N7" s="179"/>
    </row>
    <row r="8" spans="1:14" ht="25.5" customHeight="1" x14ac:dyDescent="0.25">
      <c r="A8" s="2" t="s">
        <v>19</v>
      </c>
      <c r="B8" s="2" t="s">
        <v>7</v>
      </c>
      <c r="C8" s="2" t="s">
        <v>0</v>
      </c>
      <c r="D8" s="2" t="s">
        <v>1</v>
      </c>
      <c r="E8" s="2" t="s">
        <v>83</v>
      </c>
      <c r="F8" s="2" t="s">
        <v>2</v>
      </c>
      <c r="G8" s="2" t="s">
        <v>3</v>
      </c>
      <c r="H8" s="8" t="s">
        <v>36</v>
      </c>
      <c r="I8" s="8" t="s">
        <v>34</v>
      </c>
      <c r="J8" s="8" t="s">
        <v>35</v>
      </c>
      <c r="K8" s="8" t="s">
        <v>66</v>
      </c>
      <c r="L8" s="8" t="s">
        <v>67</v>
      </c>
      <c r="M8" s="2" t="s">
        <v>82</v>
      </c>
      <c r="N8" s="58" t="s">
        <v>6</v>
      </c>
    </row>
  </sheetData>
  <mergeCells count="5">
    <mergeCell ref="A1:L1"/>
    <mergeCell ref="A6:N7"/>
    <mergeCell ref="H3:N3"/>
    <mergeCell ref="C3:D3"/>
    <mergeCell ref="E3:G3"/>
  </mergeCells>
  <phoneticPr fontId="0" type="noConversion"/>
  <dataValidations count="3">
    <dataValidation operator="lessThan" allowBlank="1" showInputMessage="1" showErrorMessage="1" error="De waarde is maximaal 500" sqref="H8:I8" xr:uid="{00000000-0002-0000-1A00-000000000000}"/>
    <dataValidation type="whole" allowBlank="1" showInputMessage="1" showErrorMessage="1" error="Het minimum is 1 en het maximum is 6" prompt="Hier wordt bedoeld van welke wedstrijd of proef de winnaars moeten worden opgebouwd voor onder andere de prijsuitreiking." sqref="H3:N3" xr:uid="{00000000-0002-0000-1A00-000001000000}">
      <formula1>1</formula1>
      <formula2>6</formula2>
    </dataValidation>
    <dataValidation type="whole" operator="lessThan" allowBlank="1" showInputMessage="1" showErrorMessage="1" error="De waarde is maximaal 500" sqref="H9:I18969" xr:uid="{00000000-0002-0000-1A00-000002000000}">
      <formula1>500</formula1>
    </dataValidation>
  </dataValidations>
  <printOptions gridLines="1"/>
  <pageMargins left="0.19685039370078741" right="0" top="0.98425196850393704" bottom="0.98425196850393704" header="0.51181102362204722" footer="0.5118110236220472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0049" r:id="rId4" name="Button 1">
              <controlPr defaultSize="0" print="0" autoFill="0" autoPict="0" macro="[0]!Winnaars">
                <anchor moveWithCells="1" sizeWithCells="1">
                  <from>
                    <xdr:col>0</xdr:col>
                    <xdr:colOff>19050</xdr:colOff>
                    <xdr:row>3</xdr:row>
                    <xdr:rowOff>0</xdr:rowOff>
                  </from>
                  <to>
                    <xdr:col>2</xdr:col>
                    <xdr:colOff>1117600</xdr:colOff>
                    <xdr:row>6</xdr:row>
                    <xdr:rowOff>127000</xdr:rowOff>
                  </to>
                </anchor>
              </controlPr>
            </control>
          </mc:Choice>
        </mc:AlternateContent>
        <mc:AlternateContent xmlns:mc="http://schemas.openxmlformats.org/markup-compatibility/2006">
          <mc:Choice Requires="x14">
            <control shapeId="130061" r:id="rId5" name="Button 13">
              <controlPr defaultSize="0" print="0" autoFill="0" autoPict="0" macro="[0]!Sort_Plaatsing">
                <anchor moveWithCells="1" sizeWithCells="1">
                  <from>
                    <xdr:col>0</xdr:col>
                    <xdr:colOff>0</xdr:colOff>
                    <xdr:row>7</xdr:row>
                    <xdr:rowOff>31750</xdr:rowOff>
                  </from>
                  <to>
                    <xdr:col>2</xdr:col>
                    <xdr:colOff>0</xdr:colOff>
                    <xdr:row>8</xdr:row>
                    <xdr:rowOff>0</xdr:rowOff>
                  </to>
                </anchor>
              </controlPr>
            </control>
          </mc:Choice>
        </mc:AlternateContent>
        <mc:AlternateContent xmlns:mc="http://schemas.openxmlformats.org/markup-compatibility/2006">
          <mc:Choice Requires="x14">
            <control shapeId="130073" r:id="rId6" name="Button 25">
              <controlPr defaultSize="0" print="0" autoFill="0" autoPict="0" macro="[0]!Importeren_Gegevens">
                <anchor moveWithCells="1" sizeWithCells="1">
                  <from>
                    <xdr:col>3</xdr:col>
                    <xdr:colOff>812800</xdr:colOff>
                    <xdr:row>5</xdr:row>
                    <xdr:rowOff>19050</xdr:rowOff>
                  </from>
                  <to>
                    <xdr:col>6</xdr:col>
                    <xdr:colOff>209550</xdr:colOff>
                    <xdr:row>6</xdr:row>
                    <xdr:rowOff>146050</xdr:rowOff>
                  </to>
                </anchor>
              </controlPr>
            </control>
          </mc:Choice>
        </mc:AlternateContent>
        <mc:AlternateContent xmlns:mc="http://schemas.openxmlformats.org/markup-compatibility/2006">
          <mc:Choice Requires="x14">
            <control shapeId="130074" r:id="rId7" name="Button 26">
              <controlPr defaultSize="0" print="0" autoFill="0" autoPict="0" macro="[0]!Import_Verwerken">
                <anchor moveWithCells="1" sizeWithCells="1">
                  <from>
                    <xdr:col>6</xdr:col>
                    <xdr:colOff>241300</xdr:colOff>
                    <xdr:row>5</xdr:row>
                    <xdr:rowOff>12700</xdr:rowOff>
                  </from>
                  <to>
                    <xdr:col>10</xdr:col>
                    <xdr:colOff>88900</xdr:colOff>
                    <xdr:row>6</xdr:row>
                    <xdr:rowOff>133350</xdr:rowOff>
                  </to>
                </anchor>
              </controlPr>
            </control>
          </mc:Choice>
        </mc:AlternateContent>
        <mc:AlternateContent xmlns:mc="http://schemas.openxmlformats.org/markup-compatibility/2006">
          <mc:Choice Requires="x14">
            <control shapeId="130075" r:id="rId8" name="Button 27">
              <controlPr defaultSize="0" print="0" autoFill="0" autoPict="0" macro="[0]!Dubbele_Combinaties">
                <anchor moveWithCells="1" sizeWithCells="1">
                  <from>
                    <xdr:col>2</xdr:col>
                    <xdr:colOff>1143000</xdr:colOff>
                    <xdr:row>5</xdr:row>
                    <xdr:rowOff>12700</xdr:rowOff>
                  </from>
                  <to>
                    <xdr:col>3</xdr:col>
                    <xdr:colOff>774700</xdr:colOff>
                    <xdr:row>6</xdr:row>
                    <xdr:rowOff>133350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8">
    <pageSetUpPr fitToPage="1"/>
  </sheetPr>
  <dimension ref="A1:C41"/>
  <sheetViews>
    <sheetView zoomScale="90" workbookViewId="0">
      <pane ySplit="2" topLeftCell="A3" activePane="bottomLeft" state="frozen"/>
      <selection activeCell="C5" sqref="C5:E5"/>
      <selection pane="bottomLeft" activeCell="B8" sqref="B8"/>
    </sheetView>
  </sheetViews>
  <sheetFormatPr defaultRowHeight="12.5" x14ac:dyDescent="0.25"/>
  <cols>
    <col min="1" max="1" width="39.1796875" style="4" bestFit="1" customWidth="1"/>
    <col min="2" max="2" width="37.1796875" style="1" customWidth="1"/>
    <col min="3" max="3" width="46.54296875" bestFit="1" customWidth="1"/>
  </cols>
  <sheetData>
    <row r="1" spans="1:3" ht="13" x14ac:dyDescent="0.3">
      <c r="A1" s="24"/>
      <c r="B1" s="19" t="s">
        <v>58</v>
      </c>
      <c r="C1" s="19" t="s">
        <v>24</v>
      </c>
    </row>
    <row r="2" spans="1:3" ht="13" x14ac:dyDescent="0.3">
      <c r="A2" s="20" t="s">
        <v>47</v>
      </c>
      <c r="B2" s="3"/>
      <c r="C2" s="3"/>
    </row>
    <row r="3" spans="1:3" s="26" customFormat="1" x14ac:dyDescent="0.25">
      <c r="A3" s="27" t="s">
        <v>61</v>
      </c>
      <c r="B3" s="108" t="s">
        <v>109</v>
      </c>
      <c r="C3" s="25"/>
    </row>
    <row r="4" spans="1:3" x14ac:dyDescent="0.25">
      <c r="A4" s="21" t="s">
        <v>48</v>
      </c>
      <c r="B4" s="22">
        <v>1</v>
      </c>
      <c r="C4" s="23" t="s">
        <v>46</v>
      </c>
    </row>
    <row r="5" spans="1:3" x14ac:dyDescent="0.25">
      <c r="A5" s="21" t="s">
        <v>12</v>
      </c>
      <c r="B5" s="22">
        <v>99</v>
      </c>
      <c r="C5" s="23"/>
    </row>
    <row r="6" spans="1:3" x14ac:dyDescent="0.25">
      <c r="A6" s="21" t="s">
        <v>49</v>
      </c>
      <c r="B6" s="22">
        <v>2</v>
      </c>
      <c r="C6" s="23"/>
    </row>
    <row r="7" spans="1:3" x14ac:dyDescent="0.25">
      <c r="A7" s="21" t="s">
        <v>65</v>
      </c>
      <c r="B7" s="22">
        <v>0</v>
      </c>
      <c r="C7" s="23"/>
    </row>
    <row r="8" spans="1:3" x14ac:dyDescent="0.25">
      <c r="A8" s="25" t="s">
        <v>40</v>
      </c>
      <c r="B8" s="22">
        <v>1</v>
      </c>
      <c r="C8" s="23"/>
    </row>
    <row r="9" spans="1:3" x14ac:dyDescent="0.25">
      <c r="A9" s="25" t="s">
        <v>68</v>
      </c>
      <c r="B9" s="22">
        <v>1</v>
      </c>
      <c r="C9" s="23" t="s">
        <v>69</v>
      </c>
    </row>
    <row r="10" spans="1:3" x14ac:dyDescent="0.25">
      <c r="A10" s="82" t="s">
        <v>85</v>
      </c>
      <c r="B10" s="22">
        <v>90</v>
      </c>
      <c r="C10" s="23" t="s">
        <v>86</v>
      </c>
    </row>
    <row r="11" spans="1:3" x14ac:dyDescent="0.25">
      <c r="A11" s="83" t="s">
        <v>106</v>
      </c>
      <c r="B11" s="22" t="s">
        <v>107</v>
      </c>
      <c r="C11" s="23"/>
    </row>
    <row r="12" spans="1:3" hidden="1" x14ac:dyDescent="0.25">
      <c r="A12" s="105"/>
      <c r="B12" s="21"/>
      <c r="C12" s="21"/>
    </row>
    <row r="13" spans="1:3" x14ac:dyDescent="0.25">
      <c r="A13" s="25" t="s">
        <v>91</v>
      </c>
      <c r="B13" s="22"/>
      <c r="C13" s="81" t="s">
        <v>92</v>
      </c>
    </row>
    <row r="14" spans="1:3" x14ac:dyDescent="0.25">
      <c r="A14" s="25" t="s">
        <v>100</v>
      </c>
      <c r="B14" s="22" t="s">
        <v>103</v>
      </c>
      <c r="C14" s="23"/>
    </row>
    <row r="15" spans="1:3" x14ac:dyDescent="0.25">
      <c r="A15" s="25" t="s">
        <v>98</v>
      </c>
      <c r="B15" s="22" t="s">
        <v>103</v>
      </c>
      <c r="C15" s="23"/>
    </row>
    <row r="16" spans="1:3" hidden="1" x14ac:dyDescent="0.25">
      <c r="A16" s="25"/>
      <c r="B16" s="21"/>
      <c r="C16" s="23"/>
    </row>
    <row r="17" spans="1:3" x14ac:dyDescent="0.25">
      <c r="A17" s="25" t="s">
        <v>102</v>
      </c>
      <c r="B17" s="22" t="s">
        <v>103</v>
      </c>
      <c r="C17" s="23"/>
    </row>
    <row r="18" spans="1:3" x14ac:dyDescent="0.25">
      <c r="A18" s="25" t="s">
        <v>99</v>
      </c>
      <c r="B18" s="22" t="s">
        <v>103</v>
      </c>
      <c r="C18" s="23"/>
    </row>
    <row r="19" spans="1:3" x14ac:dyDescent="0.25">
      <c r="B19" s="4"/>
    </row>
    <row r="20" spans="1:3" hidden="1" x14ac:dyDescent="0.25">
      <c r="B20" s="4"/>
    </row>
    <row r="21" spans="1:3" hidden="1" x14ac:dyDescent="0.25">
      <c r="B21" s="4"/>
    </row>
    <row r="22" spans="1:3" hidden="1" x14ac:dyDescent="0.25">
      <c r="B22" s="4"/>
    </row>
    <row r="23" spans="1:3" ht="38" x14ac:dyDescent="0.3">
      <c r="A23" s="19" t="s">
        <v>87</v>
      </c>
      <c r="B23" s="3"/>
      <c r="C23" s="8" t="s">
        <v>56</v>
      </c>
    </row>
    <row r="24" spans="1:3" hidden="1" x14ac:dyDescent="0.25">
      <c r="A24" s="21" t="s">
        <v>50</v>
      </c>
      <c r="B24" s="21">
        <v>1</v>
      </c>
      <c r="C24" s="23" t="s">
        <v>57</v>
      </c>
    </row>
    <row r="25" spans="1:3" x14ac:dyDescent="0.25">
      <c r="A25" s="21" t="s">
        <v>70</v>
      </c>
      <c r="B25" s="22">
        <v>2</v>
      </c>
      <c r="C25" s="23"/>
    </row>
    <row r="26" spans="1:3" x14ac:dyDescent="0.25">
      <c r="A26" s="21" t="s">
        <v>71</v>
      </c>
      <c r="B26" s="22">
        <v>3</v>
      </c>
      <c r="C26" s="23"/>
    </row>
    <row r="27" spans="1:3" x14ac:dyDescent="0.25">
      <c r="A27" s="21" t="s">
        <v>51</v>
      </c>
      <c r="B27" s="22">
        <v>4</v>
      </c>
      <c r="C27" s="23"/>
    </row>
    <row r="28" spans="1:3" x14ac:dyDescent="0.25">
      <c r="A28" s="21" t="s">
        <v>52</v>
      </c>
      <c r="B28" s="22">
        <v>5</v>
      </c>
      <c r="C28" s="23"/>
    </row>
    <row r="29" spans="1:3" x14ac:dyDescent="0.25">
      <c r="A29" s="21" t="s">
        <v>53</v>
      </c>
      <c r="B29" s="22">
        <v>6</v>
      </c>
      <c r="C29" s="23"/>
    </row>
    <row r="30" spans="1:3" x14ac:dyDescent="0.25">
      <c r="A30" s="21" t="s">
        <v>54</v>
      </c>
      <c r="B30" s="22">
        <v>7</v>
      </c>
      <c r="C30" s="23"/>
    </row>
    <row r="31" spans="1:3" x14ac:dyDescent="0.25">
      <c r="A31" s="21" t="s">
        <v>55</v>
      </c>
      <c r="B31" s="22"/>
      <c r="C31" s="23"/>
    </row>
    <row r="32" spans="1:3" x14ac:dyDescent="0.25">
      <c r="A32" s="21" t="s">
        <v>59</v>
      </c>
      <c r="B32" s="22"/>
      <c r="C32" s="23"/>
    </row>
    <row r="33" spans="1:3" x14ac:dyDescent="0.25">
      <c r="A33" s="21" t="s">
        <v>60</v>
      </c>
      <c r="B33" s="22"/>
      <c r="C33" s="23"/>
    </row>
    <row r="34" spans="1:3" x14ac:dyDescent="0.25">
      <c r="B34" s="4"/>
      <c r="C34" s="4"/>
    </row>
    <row r="35" spans="1:3" ht="13" x14ac:dyDescent="0.3">
      <c r="A35" s="19" t="s">
        <v>72</v>
      </c>
      <c r="B35" s="19" t="s">
        <v>73</v>
      </c>
      <c r="C35" s="19" t="s">
        <v>74</v>
      </c>
    </row>
    <row r="36" spans="1:3" x14ac:dyDescent="0.25">
      <c r="A36" s="21" t="s">
        <v>75</v>
      </c>
      <c r="B36" s="86" t="s">
        <v>129</v>
      </c>
      <c r="C36" s="109" t="s">
        <v>130</v>
      </c>
    </row>
    <row r="37" spans="1:3" x14ac:dyDescent="0.25">
      <c r="A37" s="21" t="s">
        <v>76</v>
      </c>
      <c r="B37" s="86" t="s">
        <v>131</v>
      </c>
      <c r="C37" s="109" t="s">
        <v>132</v>
      </c>
    </row>
    <row r="38" spans="1:3" x14ac:dyDescent="0.25">
      <c r="A38" s="25" t="s">
        <v>77</v>
      </c>
      <c r="B38" s="86" t="s">
        <v>133</v>
      </c>
      <c r="C38" s="109" t="s">
        <v>134</v>
      </c>
    </row>
    <row r="39" spans="1:3" x14ac:dyDescent="0.25">
      <c r="A39" s="25" t="s">
        <v>78</v>
      </c>
      <c r="B39" s="86" t="s">
        <v>89</v>
      </c>
      <c r="C39" s="35" t="s">
        <v>89</v>
      </c>
    </row>
    <row r="40" spans="1:3" x14ac:dyDescent="0.25">
      <c r="A40" s="25" t="s">
        <v>79</v>
      </c>
      <c r="B40" s="86" t="s">
        <v>89</v>
      </c>
      <c r="C40" s="35" t="s">
        <v>89</v>
      </c>
    </row>
    <row r="41" spans="1:3" x14ac:dyDescent="0.25">
      <c r="A41" s="25" t="s">
        <v>80</v>
      </c>
      <c r="B41" s="86" t="s">
        <v>89</v>
      </c>
      <c r="C41" s="35" t="s">
        <v>89</v>
      </c>
    </row>
  </sheetData>
  <sheetProtection password="C736" sheet="1" objects="1" scenarios="1"/>
  <phoneticPr fontId="0" type="noConversion"/>
  <dataValidations count="13">
    <dataValidation type="whole" allowBlank="1" showInputMessage="1" showErrorMessage="1" sqref="B16" xr:uid="{00000000-0002-0000-1B00-000000000000}">
      <formula1>1</formula1>
      <formula2>2</formula2>
    </dataValidation>
    <dataValidation type="whole" showInputMessage="1" showErrorMessage="1" error="Er moet een waarde ingevoerd worden van 1 t/m 6." sqref="B6" xr:uid="{00000000-0002-0000-1B00-000001000000}">
      <formula1>1</formula1>
      <formula2>6</formula2>
    </dataValidation>
    <dataValidation type="whole" allowBlank="1" showInputMessage="1" showErrorMessage="1" sqref="B19:B21" xr:uid="{00000000-0002-0000-1B00-000002000000}">
      <formula1>2</formula1>
      <formula2>3</formula2>
    </dataValidation>
    <dataValidation type="whole" showInputMessage="1" showErrorMessage="1" error="Er moet een waarde ingevoerd worden." sqref="B5" xr:uid="{00000000-0002-0000-1B00-000003000000}">
      <formula1>1</formula1>
      <formula2>999</formula2>
    </dataValidation>
    <dataValidation type="whole" showInputMessage="1" showErrorMessage="1" error="Er moet een waarde ingevoerd worden." sqref="B8 B4" xr:uid="{00000000-0002-0000-1B00-000004000000}">
      <formula1>1</formula1>
      <formula2>2</formula2>
    </dataValidation>
    <dataValidation type="whole" showInputMessage="1" showErrorMessage="1" error="De waarde kan zijn 0 of 1." sqref="B7" xr:uid="{00000000-0002-0000-1B00-000005000000}">
      <formula1>0</formula1>
      <formula2>2</formula2>
    </dataValidation>
    <dataValidation type="textLength" showInputMessage="1" showErrorMessage="1" error="Er moet een tekst worden ingevoerd." sqref="B3" xr:uid="{00000000-0002-0000-1B00-000006000000}">
      <formula1>1</formula1>
      <formula2>60</formula2>
    </dataValidation>
    <dataValidation type="whole" allowBlank="1" showInputMessage="1" showErrorMessage="1" sqref="B9" xr:uid="{00000000-0002-0000-1B00-000007000000}">
      <formula1>0</formula1>
      <formula2>1</formula2>
    </dataValidation>
    <dataValidation type="whole" allowBlank="1" showInputMessage="1" showErrorMessage="1" error="De minimale waarde is 2 de maximale is 10" sqref="B25:B33" xr:uid="{00000000-0002-0000-1B00-000008000000}">
      <formula1>2</formula1>
      <formula2>10</formula2>
    </dataValidation>
    <dataValidation type="whole" allowBlank="1" showInputMessage="1" showErrorMessage="1" error="Er moet een waarde ingevoerd worden van 1 t/m 999 of blanko." sqref="B10" xr:uid="{00000000-0002-0000-1B00-000009000000}">
      <formula1>1</formula1>
      <formula2>999</formula2>
    </dataValidation>
    <dataValidation type="list" allowBlank="1" showInputMessage="1" showErrorMessage="1" sqref="B13" xr:uid="{00000000-0002-0000-1B00-00000A000000}">
      <formula1>"Aanmelden,Afmelden"</formula1>
    </dataValidation>
    <dataValidation type="list" allowBlank="1" showInputMessage="1" showErrorMessage="1" sqref="B17:B18 B14:B15" xr:uid="{00000000-0002-0000-1B00-00000B000000}">
      <formula1>"Ja,Nee"</formula1>
    </dataValidation>
    <dataValidation type="list" allowBlank="1" showInputMessage="1" showErrorMessage="1" error="Er moet een waarde ingevoerd worden van 2 t/m 6 of blanko." prompt="Bij de keuze punten van de proef wordt automatisch de plaatsing berekend. De keuze voor plaatsing worden de jury punten niet meegenomen en bij keuze voor beide het gem. perc. van alle jury's genomen en de plaatsing niet berekend. " sqref="B11:B12" xr:uid="{00000000-0002-0000-1B00-00000C000000}">
      <formula1>"1: Punten van de proef, 2: Plaatsing,3: Percentage en plaatsing"</formula1>
    </dataValidation>
  </dataValidations>
  <printOptions gridLines="1"/>
  <pageMargins left="0.39370078740157483" right="0.39370078740157483" top="0.98425196850393704" bottom="0.98425196850393704" header="0.51181102362204722" footer="0.51181102362204722"/>
  <pageSetup paperSize="9" scale="9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0402" r:id="rId4" name="Button 2">
              <controlPr defaultSize="0" print="0" autoFill="0" autoPict="0" macro="[0]!verbergen_Tab">
                <anchor moveWithCells="1" sizeWithCells="1">
                  <from>
                    <xdr:col>2</xdr:col>
                    <xdr:colOff>76200</xdr:colOff>
                    <xdr:row>13</xdr:row>
                    <xdr:rowOff>38100</xdr:rowOff>
                  </from>
                  <to>
                    <xdr:col>2</xdr:col>
                    <xdr:colOff>3028950</xdr:colOff>
                    <xdr:row>17</xdr:row>
                    <xdr:rowOff>127000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1">
    <pageSetUpPr fitToPage="1"/>
  </sheetPr>
  <dimension ref="A1:H50"/>
  <sheetViews>
    <sheetView tabSelected="1" workbookViewId="0">
      <pane ySplit="4" topLeftCell="A5" activePane="bottomLeft" state="frozen"/>
      <selection activeCell="C5" sqref="C5:E5"/>
      <selection pane="bottomLeft" activeCell="C12" sqref="C12"/>
    </sheetView>
  </sheetViews>
  <sheetFormatPr defaultRowHeight="12.5" x14ac:dyDescent="0.25"/>
  <cols>
    <col min="1" max="1" width="8" style="1" customWidth="1"/>
    <col min="2" max="2" width="10" style="1" hidden="1" customWidth="1"/>
    <col min="3" max="3" width="28.1796875" style="1" customWidth="1"/>
    <col min="4" max="4" width="31.26953125" style="1" customWidth="1"/>
    <col min="5" max="5" width="23.26953125" style="1" customWidth="1"/>
    <col min="6" max="6" width="17" style="1" customWidth="1"/>
    <col min="7" max="8" width="0" hidden="1" customWidth="1"/>
  </cols>
  <sheetData>
    <row r="1" spans="1:8" x14ac:dyDescent="0.25">
      <c r="A1" s="182" t="s">
        <v>20</v>
      </c>
      <c r="B1" s="183"/>
      <c r="C1" s="183"/>
      <c r="D1" s="183"/>
      <c r="E1" s="183"/>
      <c r="F1" s="184"/>
    </row>
    <row r="2" spans="1:8" hidden="1" x14ac:dyDescent="0.25">
      <c r="A2" s="6"/>
      <c r="B2" s="6"/>
      <c r="C2" s="6"/>
      <c r="D2" s="6"/>
      <c r="E2" s="6"/>
      <c r="F2" s="6"/>
    </row>
    <row r="3" spans="1:8" ht="25.5" customHeight="1" x14ac:dyDescent="0.25">
      <c r="A3" s="7" t="s">
        <v>9</v>
      </c>
      <c r="B3" s="180" t="str">
        <f>Instellingen!B3</f>
        <v>Kring Berkel IJssel</v>
      </c>
      <c r="C3" s="181"/>
      <c r="D3" s="181"/>
      <c r="E3" s="104" t="s">
        <v>32</v>
      </c>
      <c r="F3" s="103"/>
    </row>
    <row r="4" spans="1:8" x14ac:dyDescent="0.25">
      <c r="A4" s="3" t="s">
        <v>21</v>
      </c>
      <c r="B4" s="3" t="s">
        <v>7</v>
      </c>
      <c r="C4" s="107" t="s">
        <v>108</v>
      </c>
      <c r="D4" s="3" t="s">
        <v>1</v>
      </c>
      <c r="E4" s="3" t="s">
        <v>23</v>
      </c>
      <c r="F4" s="3" t="s">
        <v>24</v>
      </c>
      <c r="G4" s="106" t="str">
        <f>IF(C4&lt;&gt;"",RIGHT(C4,LEN(C4)-SEARCH(" ",C4,1)),"")</f>
        <v>/ amazone</v>
      </c>
      <c r="H4" s="106" t="str">
        <f>IF(C4&lt;&gt;"",LEFT(C4, SEARCH(" ",C4,1)),"")</f>
        <v xml:space="preserve">Ruiter </v>
      </c>
    </row>
    <row r="6" spans="1:8" x14ac:dyDescent="0.25">
      <c r="C6" s="1" t="s">
        <v>290</v>
      </c>
      <c r="D6" s="1" t="s">
        <v>298</v>
      </c>
    </row>
    <row r="7" spans="1:8" x14ac:dyDescent="0.25">
      <c r="A7" s="1">
        <v>1</v>
      </c>
      <c r="B7" s="1" t="s">
        <v>196</v>
      </c>
      <c r="C7" s="1" t="s">
        <v>239</v>
      </c>
      <c r="D7" s="1" t="s">
        <v>153</v>
      </c>
      <c r="E7" s="1" t="s">
        <v>115</v>
      </c>
      <c r="F7" s="1" t="s">
        <v>288</v>
      </c>
    </row>
    <row r="8" spans="1:8" x14ac:dyDescent="0.25">
      <c r="A8" s="1">
        <v>2</v>
      </c>
      <c r="B8" s="1" t="s">
        <v>201</v>
      </c>
      <c r="C8" s="1" t="s">
        <v>244</v>
      </c>
      <c r="D8" s="1" t="s">
        <v>158</v>
      </c>
      <c r="E8" s="1" t="s">
        <v>137</v>
      </c>
      <c r="F8" s="1" t="s">
        <v>289</v>
      </c>
    </row>
    <row r="9" spans="1:8" x14ac:dyDescent="0.25">
      <c r="A9" s="1" t="s">
        <v>299</v>
      </c>
      <c r="B9" s="1" t="s">
        <v>200</v>
      </c>
      <c r="C9" s="1" t="s">
        <v>243</v>
      </c>
      <c r="D9" s="1" t="s">
        <v>157</v>
      </c>
      <c r="E9" s="1" t="s">
        <v>115</v>
      </c>
    </row>
    <row r="10" spans="1:8" x14ac:dyDescent="0.25">
      <c r="A10" s="1" t="s">
        <v>300</v>
      </c>
      <c r="B10" s="1" t="s">
        <v>203</v>
      </c>
      <c r="C10" s="1" t="s">
        <v>246</v>
      </c>
      <c r="D10" s="1" t="s">
        <v>160</v>
      </c>
      <c r="E10" s="1" t="s">
        <v>137</v>
      </c>
    </row>
    <row r="12" spans="1:8" x14ac:dyDescent="0.25">
      <c r="C12" s="1" t="s">
        <v>291</v>
      </c>
      <c r="D12" s="1" t="s">
        <v>298</v>
      </c>
    </row>
    <row r="13" spans="1:8" x14ac:dyDescent="0.25">
      <c r="A13" s="1">
        <v>1</v>
      </c>
      <c r="B13" s="1" t="s">
        <v>197</v>
      </c>
      <c r="C13" s="1" t="s">
        <v>241</v>
      </c>
      <c r="D13" s="1" t="s">
        <v>154</v>
      </c>
      <c r="E13" s="1" t="s">
        <v>115</v>
      </c>
      <c r="F13" s="1" t="s">
        <v>288</v>
      </c>
    </row>
    <row r="14" spans="1:8" x14ac:dyDescent="0.25">
      <c r="A14" s="1">
        <v>2</v>
      </c>
      <c r="B14" s="1" t="s">
        <v>199</v>
      </c>
      <c r="C14" s="1" t="s">
        <v>120</v>
      </c>
      <c r="D14" s="1" t="s">
        <v>156</v>
      </c>
      <c r="E14" s="1" t="s">
        <v>114</v>
      </c>
      <c r="F14" s="1" t="s">
        <v>289</v>
      </c>
    </row>
    <row r="16" spans="1:8" x14ac:dyDescent="0.25">
      <c r="C16" s="1" t="s">
        <v>292</v>
      </c>
      <c r="D16" s="1" t="s">
        <v>301</v>
      </c>
    </row>
    <row r="17" spans="1:6" x14ac:dyDescent="0.25">
      <c r="A17" s="1">
        <v>1</v>
      </c>
      <c r="B17" s="1" t="s">
        <v>180</v>
      </c>
      <c r="C17" s="1" t="s">
        <v>225</v>
      </c>
      <c r="D17" s="1" t="s">
        <v>135</v>
      </c>
      <c r="E17" s="1" t="s">
        <v>114</v>
      </c>
      <c r="F17" s="1" t="s">
        <v>288</v>
      </c>
    </row>
    <row r="18" spans="1:6" x14ac:dyDescent="0.25">
      <c r="A18" s="1">
        <v>2</v>
      </c>
      <c r="B18" s="1" t="s">
        <v>181</v>
      </c>
      <c r="C18" s="1" t="s">
        <v>226</v>
      </c>
      <c r="D18" s="1" t="s">
        <v>136</v>
      </c>
      <c r="E18" s="1" t="s">
        <v>137</v>
      </c>
      <c r="F18" s="1" t="s">
        <v>289</v>
      </c>
    </row>
    <row r="19" spans="1:6" x14ac:dyDescent="0.25">
      <c r="A19" s="1">
        <v>3</v>
      </c>
      <c r="B19" s="1" t="s">
        <v>186</v>
      </c>
      <c r="C19" s="1" t="s">
        <v>228</v>
      </c>
      <c r="D19" s="1" t="s">
        <v>143</v>
      </c>
      <c r="E19" s="1" t="s">
        <v>140</v>
      </c>
    </row>
    <row r="20" spans="1:6" x14ac:dyDescent="0.25">
      <c r="A20" s="1">
        <v>4</v>
      </c>
      <c r="B20" s="1" t="s">
        <v>182</v>
      </c>
      <c r="C20" s="1" t="s">
        <v>227</v>
      </c>
      <c r="D20" s="1" t="s">
        <v>138</v>
      </c>
      <c r="E20" s="1" t="s">
        <v>137</v>
      </c>
    </row>
    <row r="21" spans="1:6" x14ac:dyDescent="0.25">
      <c r="A21" s="1">
        <v>5</v>
      </c>
      <c r="B21" s="1" t="s">
        <v>183</v>
      </c>
      <c r="C21" s="1" t="s">
        <v>228</v>
      </c>
      <c r="D21" s="1" t="s">
        <v>139</v>
      </c>
      <c r="E21" s="1" t="s">
        <v>140</v>
      </c>
    </row>
    <row r="22" spans="1:6" x14ac:dyDescent="0.25">
      <c r="A22" s="1">
        <v>6</v>
      </c>
      <c r="B22" s="1" t="s">
        <v>191</v>
      </c>
      <c r="C22" s="1" t="s">
        <v>234</v>
      </c>
      <c r="D22" s="1" t="s">
        <v>148</v>
      </c>
      <c r="E22" s="1" t="s">
        <v>137</v>
      </c>
    </row>
    <row r="23" spans="1:6" x14ac:dyDescent="0.25">
      <c r="A23" s="1" t="s">
        <v>299</v>
      </c>
      <c r="B23" s="1" t="s">
        <v>184</v>
      </c>
      <c r="C23" s="1" t="s">
        <v>118</v>
      </c>
      <c r="D23" s="1" t="s">
        <v>141</v>
      </c>
      <c r="E23" s="1" t="s">
        <v>137</v>
      </c>
    </row>
    <row r="24" spans="1:6" x14ac:dyDescent="0.25">
      <c r="A24" s="1" t="s">
        <v>300</v>
      </c>
      <c r="B24" s="1" t="s">
        <v>192</v>
      </c>
      <c r="C24" s="1" t="s">
        <v>235</v>
      </c>
      <c r="D24" s="1" t="s">
        <v>149</v>
      </c>
      <c r="E24" s="1" t="s">
        <v>137</v>
      </c>
    </row>
    <row r="26" spans="1:6" x14ac:dyDescent="0.25">
      <c r="C26" s="1" t="s">
        <v>293</v>
      </c>
      <c r="D26" s="1" t="s">
        <v>302</v>
      </c>
    </row>
    <row r="27" spans="1:6" x14ac:dyDescent="0.25">
      <c r="A27" s="1">
        <v>1</v>
      </c>
      <c r="B27" s="1" t="s">
        <v>204</v>
      </c>
      <c r="C27" s="1" t="s">
        <v>247</v>
      </c>
      <c r="D27" s="1" t="s">
        <v>161</v>
      </c>
      <c r="E27" s="1" t="s">
        <v>137</v>
      </c>
      <c r="F27" s="1" t="s">
        <v>288</v>
      </c>
    </row>
    <row r="28" spans="1:6" x14ac:dyDescent="0.25">
      <c r="A28" s="1" t="s">
        <v>299</v>
      </c>
      <c r="B28" s="1" t="s">
        <v>207</v>
      </c>
      <c r="C28" s="1" t="s">
        <v>235</v>
      </c>
      <c r="D28" s="1" t="s">
        <v>158</v>
      </c>
      <c r="E28" s="1" t="s">
        <v>137</v>
      </c>
      <c r="F28" s="1" t="s">
        <v>289</v>
      </c>
    </row>
    <row r="30" spans="1:6" x14ac:dyDescent="0.25">
      <c r="C30" s="1" t="s">
        <v>294</v>
      </c>
      <c r="D30" s="1" t="s">
        <v>302</v>
      </c>
    </row>
    <row r="31" spans="1:6" x14ac:dyDescent="0.25">
      <c r="A31" s="1">
        <v>1</v>
      </c>
      <c r="B31" s="1" t="s">
        <v>205</v>
      </c>
      <c r="C31" s="1" t="s">
        <v>225</v>
      </c>
      <c r="D31" s="1" t="s">
        <v>156</v>
      </c>
      <c r="E31" s="1" t="s">
        <v>114</v>
      </c>
      <c r="F31" s="1" t="s">
        <v>288</v>
      </c>
    </row>
    <row r="32" spans="1:6" x14ac:dyDescent="0.25">
      <c r="A32" s="1" t="s">
        <v>299</v>
      </c>
      <c r="B32" s="1" t="s">
        <v>206</v>
      </c>
      <c r="C32" s="1" t="s">
        <v>250</v>
      </c>
      <c r="D32" s="1" t="s">
        <v>162</v>
      </c>
      <c r="E32" s="1" t="s">
        <v>115</v>
      </c>
      <c r="F32" s="1" t="s">
        <v>289</v>
      </c>
    </row>
    <row r="34" spans="1:6" x14ac:dyDescent="0.25">
      <c r="C34" s="1" t="s">
        <v>295</v>
      </c>
      <c r="D34" s="1" t="s">
        <v>303</v>
      </c>
    </row>
    <row r="35" spans="1:6" x14ac:dyDescent="0.25">
      <c r="A35" s="1">
        <v>1</v>
      </c>
      <c r="B35" s="1" t="s">
        <v>212</v>
      </c>
      <c r="C35" s="1" t="s">
        <v>257</v>
      </c>
      <c r="D35" s="1" t="s">
        <v>167</v>
      </c>
      <c r="E35" s="1" t="s">
        <v>116</v>
      </c>
      <c r="F35" s="1" t="s">
        <v>288</v>
      </c>
    </row>
    <row r="36" spans="1:6" x14ac:dyDescent="0.25">
      <c r="A36" s="1">
        <v>2</v>
      </c>
      <c r="B36" s="1" t="s">
        <v>213</v>
      </c>
      <c r="C36" s="1" t="s">
        <v>259</v>
      </c>
      <c r="D36" s="1" t="s">
        <v>168</v>
      </c>
      <c r="E36" s="1" t="s">
        <v>111</v>
      </c>
      <c r="F36" s="1" t="s">
        <v>289</v>
      </c>
    </row>
    <row r="37" spans="1:6" x14ac:dyDescent="0.25">
      <c r="A37" s="1">
        <v>3</v>
      </c>
      <c r="B37" s="1" t="s">
        <v>215</v>
      </c>
      <c r="C37" s="1" t="s">
        <v>120</v>
      </c>
      <c r="D37" s="1" t="s">
        <v>135</v>
      </c>
      <c r="E37" s="1" t="s">
        <v>114</v>
      </c>
    </row>
    <row r="38" spans="1:6" x14ac:dyDescent="0.25">
      <c r="A38" s="1">
        <v>4</v>
      </c>
      <c r="B38" s="1" t="s">
        <v>214</v>
      </c>
      <c r="C38" s="1" t="s">
        <v>260</v>
      </c>
      <c r="D38" s="1" t="s">
        <v>169</v>
      </c>
      <c r="E38" s="1" t="s">
        <v>140</v>
      </c>
    </row>
    <row r="39" spans="1:6" x14ac:dyDescent="0.25">
      <c r="A39" s="1">
        <v>5</v>
      </c>
      <c r="B39" s="1" t="s">
        <v>219</v>
      </c>
      <c r="C39" s="1" t="s">
        <v>265</v>
      </c>
      <c r="D39" s="1" t="s">
        <v>174</v>
      </c>
      <c r="E39" s="1" t="s">
        <v>114</v>
      </c>
    </row>
    <row r="40" spans="1:6" x14ac:dyDescent="0.25">
      <c r="A40" s="1" t="s">
        <v>299</v>
      </c>
      <c r="B40" s="1" t="s">
        <v>216</v>
      </c>
      <c r="C40" s="1" t="s">
        <v>262</v>
      </c>
      <c r="D40" s="1" t="s">
        <v>170</v>
      </c>
      <c r="E40" s="1" t="s">
        <v>171</v>
      </c>
    </row>
    <row r="41" spans="1:6" x14ac:dyDescent="0.25">
      <c r="A41" s="1" t="s">
        <v>300</v>
      </c>
      <c r="B41" s="1" t="s">
        <v>220</v>
      </c>
      <c r="C41" s="1" t="s">
        <v>266</v>
      </c>
      <c r="D41" s="1" t="s">
        <v>175</v>
      </c>
      <c r="E41" s="1" t="s">
        <v>114</v>
      </c>
    </row>
    <row r="43" spans="1:6" x14ac:dyDescent="0.25">
      <c r="C43" s="1" t="s">
        <v>296</v>
      </c>
      <c r="D43" s="1" t="s">
        <v>304</v>
      </c>
    </row>
    <row r="44" spans="1:6" x14ac:dyDescent="0.25">
      <c r="A44" s="1">
        <v>1</v>
      </c>
      <c r="B44" s="1" t="s">
        <v>209</v>
      </c>
      <c r="C44" s="1" t="s">
        <v>253</v>
      </c>
      <c r="D44" s="1" t="s">
        <v>164</v>
      </c>
      <c r="E44" s="1" t="s">
        <v>114</v>
      </c>
      <c r="F44" s="1" t="s">
        <v>288</v>
      </c>
    </row>
    <row r="45" spans="1:6" x14ac:dyDescent="0.25">
      <c r="A45" s="1">
        <v>2</v>
      </c>
      <c r="B45" s="1" t="s">
        <v>208</v>
      </c>
      <c r="C45" s="1" t="s">
        <v>251</v>
      </c>
      <c r="D45" s="1" t="s">
        <v>163</v>
      </c>
      <c r="E45" s="1" t="s">
        <v>111</v>
      </c>
      <c r="F45" s="1" t="s">
        <v>289</v>
      </c>
    </row>
    <row r="46" spans="1:6" x14ac:dyDescent="0.25">
      <c r="A46" s="1">
        <v>3</v>
      </c>
      <c r="B46" s="1" t="s">
        <v>210</v>
      </c>
      <c r="C46" s="1" t="s">
        <v>255</v>
      </c>
      <c r="D46" s="1" t="s">
        <v>165</v>
      </c>
      <c r="E46" s="1" t="s">
        <v>137</v>
      </c>
    </row>
    <row r="48" spans="1:6" x14ac:dyDescent="0.25">
      <c r="C48" s="1" t="s">
        <v>297</v>
      </c>
      <c r="D48" s="1" t="s">
        <v>298</v>
      </c>
    </row>
    <row r="49" spans="1:6" x14ac:dyDescent="0.25">
      <c r="A49" s="1">
        <v>1</v>
      </c>
      <c r="B49" s="1" t="s">
        <v>112</v>
      </c>
      <c r="C49" s="1" t="s">
        <v>118</v>
      </c>
      <c r="D49" s="1" t="s">
        <v>113</v>
      </c>
      <c r="E49" s="1" t="s">
        <v>137</v>
      </c>
      <c r="F49" s="1" t="s">
        <v>288</v>
      </c>
    </row>
    <row r="50" spans="1:6" x14ac:dyDescent="0.25">
      <c r="A50" s="1">
        <v>2</v>
      </c>
      <c r="B50" s="1" t="s">
        <v>223</v>
      </c>
      <c r="C50" s="1" t="s">
        <v>121</v>
      </c>
      <c r="D50" s="1" t="s">
        <v>178</v>
      </c>
      <c r="E50" s="1" t="s">
        <v>111</v>
      </c>
      <c r="F50" s="1" t="s">
        <v>289</v>
      </c>
    </row>
  </sheetData>
  <mergeCells count="2">
    <mergeCell ref="B3:D3"/>
    <mergeCell ref="A1:F1"/>
  </mergeCells>
  <phoneticPr fontId="0" type="noConversion"/>
  <printOptions gridLines="1"/>
  <pageMargins left="0.19685039370078741" right="0.19685039370078741" top="0.98425196850393704" bottom="0.98425196850393704" header="0.51181102362204722" footer="0.51181102362204722"/>
  <pageSetup paperSize="9" scale="94" fitToHeight="1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Afvaardiging">
                <anchor moveWithCells="1" sizeWithCells="1">
                  <from>
                    <xdr:col>4</xdr:col>
                    <xdr:colOff>1276350</xdr:colOff>
                    <xdr:row>1</xdr:row>
                    <xdr:rowOff>0</xdr:rowOff>
                  </from>
                  <to>
                    <xdr:col>5</xdr:col>
                    <xdr:colOff>2000250</xdr:colOff>
                    <xdr:row>2</xdr:row>
                    <xdr:rowOff>317500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68"/>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4"/>
      <c r="B2" s="94"/>
      <c r="C2" s="94">
        <v>1</v>
      </c>
      <c r="D2" s="94">
        <f>FLOOR((C2+3)/4,1)</f>
        <v>1</v>
      </c>
      <c r="E2" s="94"/>
      <c r="F2" s="94"/>
      <c r="G2" s="62"/>
      <c r="H2" s="62">
        <v>192</v>
      </c>
      <c r="I2" s="64">
        <v>190</v>
      </c>
      <c r="J2" s="64">
        <f>H2+I2</f>
        <v>382</v>
      </c>
      <c r="K2" s="64"/>
      <c r="L2" s="64"/>
      <c r="M2" s="64"/>
      <c r="N2" s="74">
        <v>1</v>
      </c>
      <c r="O2" s="67"/>
      <c r="P2" s="67">
        <v>193</v>
      </c>
      <c r="Q2" s="67">
        <v>193</v>
      </c>
      <c r="R2" s="67">
        <f>P2+Q2</f>
        <v>386</v>
      </c>
      <c r="S2" s="67"/>
      <c r="T2" s="67"/>
      <c r="U2" s="67"/>
      <c r="V2" s="75">
        <v>2</v>
      </c>
      <c r="W2" s="70"/>
      <c r="X2" s="70">
        <v>198</v>
      </c>
      <c r="Y2" s="70">
        <v>198</v>
      </c>
      <c r="Z2" s="70">
        <f>X2+Y2</f>
        <v>396</v>
      </c>
      <c r="AA2" s="70"/>
      <c r="AB2" s="70"/>
      <c r="AC2" s="70"/>
      <c r="AD2" s="76">
        <v>3</v>
      </c>
      <c r="AE2" s="67"/>
      <c r="AF2" s="67">
        <v>177</v>
      </c>
      <c r="AG2" s="67">
        <v>177</v>
      </c>
      <c r="AH2" s="67">
        <f>AF2+AG2</f>
        <v>354</v>
      </c>
      <c r="AI2" s="67"/>
      <c r="AJ2" s="67"/>
      <c r="AK2" s="67"/>
      <c r="AL2" s="75">
        <v>4</v>
      </c>
      <c r="AM2" s="70"/>
      <c r="AN2" s="70">
        <v>178</v>
      </c>
      <c r="AO2" s="70">
        <v>178</v>
      </c>
      <c r="AP2" s="70">
        <f>AN2+AO2</f>
        <v>356</v>
      </c>
      <c r="AQ2" s="70"/>
      <c r="AR2" s="70"/>
      <c r="AS2" s="70"/>
      <c r="AT2" s="76">
        <v>5</v>
      </c>
      <c r="AU2" s="67"/>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N2" s="12"/>
    </row>
    <row r="3" spans="1:66" x14ac:dyDescent="0.25">
      <c r="A3" s="115" t="s">
        <v>9</v>
      </c>
      <c r="B3" s="116"/>
      <c r="C3" s="117" t="str">
        <f>Instellingen!B3</f>
        <v>Kring Berkel IJssel</v>
      </c>
      <c r="D3" s="118"/>
      <c r="E3" s="119"/>
      <c r="F3" s="115" t="s">
        <v>41</v>
      </c>
      <c r="G3" s="120"/>
      <c r="H3" s="120"/>
      <c r="I3" s="120"/>
      <c r="J3" s="120"/>
      <c r="K3" s="120"/>
      <c r="L3" s="120"/>
      <c r="M3" s="120"/>
      <c r="N3" s="116"/>
      <c r="O3" s="121"/>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39</v>
      </c>
      <c r="BD3" s="120"/>
      <c r="BE3" s="120"/>
      <c r="BF3" s="120"/>
      <c r="BG3" s="120"/>
      <c r="BH3" s="120"/>
      <c r="BI3" s="120"/>
      <c r="BJ3" s="120"/>
      <c r="BK3" s="116"/>
      <c r="BL3" s="18">
        <f>Instellingen!B6</f>
        <v>2</v>
      </c>
      <c r="BM3" s="124"/>
      <c r="BN3" s="125"/>
    </row>
    <row r="4" spans="1:66" x14ac:dyDescent="0.25">
      <c r="A4" s="115" t="s">
        <v>10</v>
      </c>
      <c r="B4" s="116"/>
      <c r="C4" s="133" t="s">
        <v>104</v>
      </c>
      <c r="D4" s="118"/>
      <c r="E4" s="119"/>
      <c r="F4" s="115" t="s">
        <v>65</v>
      </c>
      <c r="G4" s="120"/>
      <c r="H4" s="120"/>
      <c r="I4" s="120"/>
      <c r="J4" s="120"/>
      <c r="K4" s="120"/>
      <c r="L4" s="120"/>
      <c r="M4" s="120"/>
      <c r="N4" s="116"/>
      <c r="O4" s="134">
        <f>Instellingen!B7</f>
        <v>0</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18"/>
      <c r="BM4" s="127"/>
      <c r="BN4" s="128"/>
    </row>
    <row r="5" spans="1:66" x14ac:dyDescent="0.25">
      <c r="A5" s="115" t="s">
        <v>11</v>
      </c>
      <c r="B5" s="116"/>
      <c r="C5" s="133" t="s">
        <v>96</v>
      </c>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c r="BM5" s="127"/>
      <c r="BN5" s="128"/>
    </row>
    <row r="6" spans="1:66" ht="12.75" customHeight="1" x14ac:dyDescent="0.25">
      <c r="A6" s="137"/>
      <c r="B6" s="137"/>
      <c r="C6" s="137"/>
      <c r="D6" s="137"/>
      <c r="E6" s="138"/>
      <c r="F6" s="61" t="s">
        <v>14</v>
      </c>
      <c r="G6" s="141" t="str">
        <f>Instellingen!B36</f>
        <v>Gorssel</v>
      </c>
      <c r="H6" s="142"/>
      <c r="I6" s="142"/>
      <c r="J6" s="142"/>
      <c r="K6" s="142"/>
      <c r="L6" s="142"/>
      <c r="M6" s="142"/>
      <c r="N6" s="143"/>
      <c r="O6" s="144" t="str">
        <f>Instellingen!B37</f>
        <v>Brummen</v>
      </c>
      <c r="P6" s="145"/>
      <c r="Q6" s="145"/>
      <c r="R6" s="145"/>
      <c r="S6" s="145"/>
      <c r="T6" s="145"/>
      <c r="U6" s="145"/>
      <c r="V6" s="146"/>
      <c r="W6" s="147" t="str">
        <f>Instellingen!B38</f>
        <v>Laag-Soeren</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91" t="s">
        <v>33</v>
      </c>
      <c r="BJ6" s="93"/>
      <c r="BK6" s="92"/>
      <c r="BL6" s="28">
        <v>180</v>
      </c>
      <c r="BM6" s="127"/>
      <c r="BN6" s="128"/>
    </row>
    <row r="7" spans="1:66" ht="12.75" customHeight="1" x14ac:dyDescent="0.25">
      <c r="A7" s="139"/>
      <c r="B7" s="139"/>
      <c r="C7" s="139"/>
      <c r="D7" s="139"/>
      <c r="E7" s="140"/>
      <c r="F7" s="61" t="s">
        <v>15</v>
      </c>
      <c r="G7" s="150" t="str">
        <f>Instellingen!C36</f>
        <v>15-16 nov</v>
      </c>
      <c r="H7" s="151"/>
      <c r="I7" s="151"/>
      <c r="J7" s="151"/>
      <c r="K7" s="151"/>
      <c r="L7" s="151"/>
      <c r="M7" s="151"/>
      <c r="N7" s="152"/>
      <c r="O7" s="144" t="str">
        <f>Instellingen!C37</f>
        <v>6-7 dec</v>
      </c>
      <c r="P7" s="145"/>
      <c r="Q7" s="145"/>
      <c r="R7" s="145"/>
      <c r="S7" s="145"/>
      <c r="T7" s="145"/>
      <c r="U7" s="145"/>
      <c r="V7" s="146"/>
      <c r="W7" s="147" t="str">
        <f>Instellingen!C38</f>
        <v>3-4 jan</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130"/>
      <c r="BN7" s="131"/>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8" t="s">
        <v>90</v>
      </c>
      <c r="BN8" s="2" t="s">
        <v>6</v>
      </c>
    </row>
  </sheetData>
  <sheetProtection sheet="1" objects="1" scenarios="1"/>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s>
  <conditionalFormatting sqref="X2:Y2 P2:Q2 H2:I2 AF2:AG2 AN2:AO2 AV2:AW2 H9:I65536 AV9:AW65536 P9:Q65536 X9:Y65536 AF9:AG65536 AN9:AO65536">
    <cfRule type="cellIs" dxfId="19" priority="1" stopIfTrue="1" operator="greaterThanOrEqual">
      <formula>$BL$6</formula>
    </cfRule>
  </conditionalFormatting>
  <dataValidations count="9">
    <dataValidation type="whole" allowBlank="1" showInputMessage="1" showErrorMessage="1" sqref="O3:V3" xr:uid="{00000000-0002-0000-0200-000000000000}">
      <formula1>0</formula1>
      <formula2>99</formula2>
    </dataValidation>
    <dataValidation type="whole" operator="lessThanOrEqual" allowBlank="1" showInputMessage="1" showErrorMessage="1" sqref="BL5" xr:uid="{00000000-0002-0000-0200-000001000000}">
      <formula1>99</formula1>
    </dataValidation>
    <dataValidation type="whole" operator="lessThanOrEqual" allowBlank="1" showInputMessage="1" showErrorMessage="1" sqref="BL6" xr:uid="{00000000-0002-0000-0200-000002000000}">
      <formula1>400</formula1>
    </dataValidation>
    <dataValidation type="whole" allowBlank="1" showInputMessage="1" showErrorMessage="1" sqref="M1:N2 U1:V2 BA1:BB2 AS1:AT2 AK1:AL2 AC1:AD2 M8:N65536 AC8:AD65536 U8:V65536 AK8:AL65536 AS8:AT65536 BA8:BB65536" xr:uid="{00000000-0002-0000-0200-000003000000}">
      <formula1>0</formula1>
      <formula2>999</formula2>
    </dataValidation>
    <dataValidation type="decimal" allowBlank="1" showInputMessage="1" showErrorMessage="1" sqref="K1:L2 S1:T2 AY1:AZ2 AQ1:AR2 AI1:AJ2 AA1:AB2 K8:L65536 AA8:AB65536 S8:T65536 AI8:AJ65536 AQ8:AR65536 AY8:AZ65536" xr:uid="{00000000-0002-0000-0200-000004000000}">
      <formula1>0</formula1>
      <formula2>99</formula2>
    </dataValidation>
    <dataValidation type="decimal" allowBlank="1" showInputMessage="1" showErrorMessage="1" sqref="H1:I2 P1:Q2 AV1:AW2 AN1:AO2 AF1:AG2 X1:Y2 H8:I65536 X8:Y65536 P8:Q65536 AF8:AG65536 AN8:AO65536 AV8:AW65536" xr:uid="{00000000-0002-0000-0200-000005000000}">
      <formula1>0</formula1>
      <formula2>400</formula2>
    </dataValidation>
    <dataValidation operator="lessThanOrEqual" allowBlank="1" showInputMessage="1" showErrorMessage="1" sqref="R8 AH8 AP8 AX8 Z8 J1:J2 R1:R2 AX1:AX2 AP1:AP2 AH1:AH2 Z1:Z2 BC1:BK8 BL1:BL4 BL7:BL8 J8" xr:uid="{00000000-0002-0000-0200-000006000000}"/>
    <dataValidation type="list" allowBlank="1" showInputMessage="1" showErrorMessage="1" sqref="BM1:BM2 BM9:BM65536" xr:uid="{00000000-0002-0000-0200-000007000000}">
      <formula1>"ja,nee"</formula1>
    </dataValidation>
    <dataValidation type="decimal" operator="lessThanOrEqual" allowBlank="1" showInputMessage="1" showErrorMessage="1" sqref="AH9:AH65536 AP9:AP65536 AX9:AX65536 R9:R65536 J9:J65536 Z9:Z65536 BC9:BL65536" xr:uid="{00000000-0002-0000-02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5217"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65218"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65219"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65220"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65221"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65222"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65223"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65224"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65225"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65226"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65227"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65228"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65229"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65230"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65231"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65232"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65233"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65234"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65235"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65236"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65237"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65238"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65239"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65240"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65241"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65242"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3"/>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0"/>
      <c r="B2" s="90"/>
      <c r="C2" s="90">
        <v>1</v>
      </c>
      <c r="D2" s="90">
        <f>FLOOR((C2+3)/4,1)</f>
        <v>1</v>
      </c>
      <c r="E2" s="90"/>
      <c r="F2" s="90"/>
      <c r="G2" s="62"/>
      <c r="H2" s="62">
        <v>192</v>
      </c>
      <c r="I2" s="64">
        <v>190</v>
      </c>
      <c r="J2" s="64">
        <f>H2+I2</f>
        <v>382</v>
      </c>
      <c r="K2" s="64"/>
      <c r="L2" s="64"/>
      <c r="M2" s="64"/>
      <c r="N2" s="74">
        <v>1</v>
      </c>
      <c r="O2" s="67"/>
      <c r="P2" s="67">
        <v>193</v>
      </c>
      <c r="Q2" s="67">
        <v>193</v>
      </c>
      <c r="R2" s="67">
        <f>P2+Q2</f>
        <v>386</v>
      </c>
      <c r="S2" s="67"/>
      <c r="T2" s="67"/>
      <c r="U2" s="67"/>
      <c r="V2" s="75">
        <v>2</v>
      </c>
      <c r="W2" s="70"/>
      <c r="X2" s="70">
        <v>198</v>
      </c>
      <c r="Y2" s="70">
        <v>198</v>
      </c>
      <c r="Z2" s="70">
        <f>X2+Y2</f>
        <v>396</v>
      </c>
      <c r="AA2" s="70"/>
      <c r="AB2" s="70"/>
      <c r="AC2" s="70"/>
      <c r="AD2" s="76">
        <v>3</v>
      </c>
      <c r="AE2" s="67"/>
      <c r="AF2" s="67">
        <v>177</v>
      </c>
      <c r="AG2" s="67">
        <v>177</v>
      </c>
      <c r="AH2" s="67">
        <f>AF2+AG2</f>
        <v>354</v>
      </c>
      <c r="AI2" s="67"/>
      <c r="AJ2" s="67"/>
      <c r="AK2" s="67"/>
      <c r="AL2" s="75">
        <v>4</v>
      </c>
      <c r="AM2" s="70"/>
      <c r="AN2" s="70">
        <v>178</v>
      </c>
      <c r="AO2" s="70">
        <v>178</v>
      </c>
      <c r="AP2" s="70">
        <f>AN2+AO2</f>
        <v>356</v>
      </c>
      <c r="AQ2" s="70"/>
      <c r="AR2" s="70"/>
      <c r="AS2" s="70"/>
      <c r="AT2" s="76">
        <v>5</v>
      </c>
      <c r="AU2" s="67"/>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N2" s="12"/>
    </row>
    <row r="3" spans="1:66" x14ac:dyDescent="0.25">
      <c r="A3" s="115" t="s">
        <v>9</v>
      </c>
      <c r="B3" s="116"/>
      <c r="C3" s="117" t="str">
        <f>Instellingen!B3</f>
        <v>Kring Berkel IJssel</v>
      </c>
      <c r="D3" s="118"/>
      <c r="E3" s="119"/>
      <c r="F3" s="115" t="s">
        <v>41</v>
      </c>
      <c r="G3" s="120"/>
      <c r="H3" s="120"/>
      <c r="I3" s="120"/>
      <c r="J3" s="120"/>
      <c r="K3" s="120"/>
      <c r="L3" s="120"/>
      <c r="M3" s="120"/>
      <c r="N3" s="116"/>
      <c r="O3" s="121"/>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39</v>
      </c>
      <c r="BD3" s="120"/>
      <c r="BE3" s="120"/>
      <c r="BF3" s="120"/>
      <c r="BG3" s="120"/>
      <c r="BH3" s="120"/>
      <c r="BI3" s="120"/>
      <c r="BJ3" s="120"/>
      <c r="BK3" s="116"/>
      <c r="BL3" s="18">
        <f>Instellingen!B6</f>
        <v>2</v>
      </c>
      <c r="BM3" s="124"/>
      <c r="BN3" s="125"/>
    </row>
    <row r="4" spans="1:66" x14ac:dyDescent="0.25">
      <c r="A4" s="115" t="s">
        <v>10</v>
      </c>
      <c r="B4" s="116"/>
      <c r="C4" s="133" t="s">
        <v>104</v>
      </c>
      <c r="D4" s="118"/>
      <c r="E4" s="119"/>
      <c r="F4" s="115" t="s">
        <v>65</v>
      </c>
      <c r="G4" s="120"/>
      <c r="H4" s="120"/>
      <c r="I4" s="120"/>
      <c r="J4" s="120"/>
      <c r="K4" s="120"/>
      <c r="L4" s="120"/>
      <c r="M4" s="120"/>
      <c r="N4" s="116"/>
      <c r="O4" s="134">
        <f>Instellingen!B7</f>
        <v>0</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18"/>
      <c r="BM4" s="127"/>
      <c r="BN4" s="128"/>
    </row>
    <row r="5" spans="1:66" x14ac:dyDescent="0.25">
      <c r="A5" s="115" t="s">
        <v>11</v>
      </c>
      <c r="B5" s="116"/>
      <c r="C5" s="133" t="s">
        <v>97</v>
      </c>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c r="BM5" s="127"/>
      <c r="BN5" s="128"/>
    </row>
    <row r="6" spans="1:66" ht="12.75" customHeight="1" x14ac:dyDescent="0.25">
      <c r="A6" s="137"/>
      <c r="B6" s="137"/>
      <c r="C6" s="137"/>
      <c r="D6" s="137"/>
      <c r="E6" s="138"/>
      <c r="F6" s="61" t="s">
        <v>14</v>
      </c>
      <c r="G6" s="141" t="str">
        <f>Instellingen!B36</f>
        <v>Gorssel</v>
      </c>
      <c r="H6" s="142"/>
      <c r="I6" s="142"/>
      <c r="J6" s="142"/>
      <c r="K6" s="142"/>
      <c r="L6" s="142"/>
      <c r="M6" s="142"/>
      <c r="N6" s="143"/>
      <c r="O6" s="144" t="str">
        <f>Instellingen!B37</f>
        <v>Brummen</v>
      </c>
      <c r="P6" s="145"/>
      <c r="Q6" s="145"/>
      <c r="R6" s="145"/>
      <c r="S6" s="145"/>
      <c r="T6" s="145"/>
      <c r="U6" s="145"/>
      <c r="V6" s="146"/>
      <c r="W6" s="147" t="str">
        <f>Instellingen!B38</f>
        <v>Laag-Soeren</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87" t="s">
        <v>33</v>
      </c>
      <c r="BJ6" s="88"/>
      <c r="BK6" s="89"/>
      <c r="BL6" s="28">
        <v>180</v>
      </c>
      <c r="BM6" s="127"/>
      <c r="BN6" s="128"/>
    </row>
    <row r="7" spans="1:66" ht="12.75" customHeight="1" x14ac:dyDescent="0.25">
      <c r="A7" s="139"/>
      <c r="B7" s="139"/>
      <c r="C7" s="139"/>
      <c r="D7" s="139"/>
      <c r="E7" s="140"/>
      <c r="F7" s="61" t="s">
        <v>15</v>
      </c>
      <c r="G7" s="150" t="str">
        <f>Instellingen!C36</f>
        <v>15-16 nov</v>
      </c>
      <c r="H7" s="151"/>
      <c r="I7" s="151"/>
      <c r="J7" s="151"/>
      <c r="K7" s="151"/>
      <c r="L7" s="151"/>
      <c r="M7" s="151"/>
      <c r="N7" s="152"/>
      <c r="O7" s="144" t="str">
        <f>Instellingen!C37</f>
        <v>6-7 dec</v>
      </c>
      <c r="P7" s="145"/>
      <c r="Q7" s="145"/>
      <c r="R7" s="145"/>
      <c r="S7" s="145"/>
      <c r="T7" s="145"/>
      <c r="U7" s="145"/>
      <c r="V7" s="146"/>
      <c r="W7" s="147" t="str">
        <f>Instellingen!C38</f>
        <v>3-4 jan</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130"/>
      <c r="BN7" s="131"/>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8" t="s">
        <v>90</v>
      </c>
      <c r="BN8" s="2" t="s">
        <v>6</v>
      </c>
    </row>
  </sheetData>
  <sheetProtection sheet="1" objects="1" scenarios="1"/>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36 AV9:AW65536 P9:Q65536 X9:Y65536 AF9:AG65536 AN9:AO65536">
    <cfRule type="cellIs" dxfId="18" priority="1" stopIfTrue="1" operator="greaterThanOrEqual">
      <formula>$BL$6</formula>
    </cfRule>
  </conditionalFormatting>
  <dataValidations count="9">
    <dataValidation type="whole" allowBlank="1" showInputMessage="1" showErrorMessage="1" sqref="O3:V3" xr:uid="{00000000-0002-0000-0300-000000000000}">
      <formula1>0</formula1>
      <formula2>99</formula2>
    </dataValidation>
    <dataValidation type="whole" operator="lessThanOrEqual" allowBlank="1" showInputMessage="1" showErrorMessage="1" sqref="BL5" xr:uid="{00000000-0002-0000-0300-000001000000}">
      <formula1>99</formula1>
    </dataValidation>
    <dataValidation type="whole" operator="lessThanOrEqual" allowBlank="1" showInputMessage="1" showErrorMessage="1" sqref="BL6" xr:uid="{00000000-0002-0000-0300-000002000000}">
      <formula1>400</formula1>
    </dataValidation>
    <dataValidation type="whole" allowBlank="1" showInputMessage="1" showErrorMessage="1" sqref="M1:N2 U1:V2 BA1:BB2 AS1:AT2 AK1:AL2 AC1:AD2 M8:N65536 AC8:AD65536 U8:V65536 AK8:AL65536 AS8:AT65536 BA8:BB65536" xr:uid="{00000000-0002-0000-0300-000003000000}">
      <formula1>0</formula1>
      <formula2>999</formula2>
    </dataValidation>
    <dataValidation type="decimal" allowBlank="1" showInputMessage="1" showErrorMessage="1" sqref="K1:L2 S1:T2 AY1:AZ2 AQ1:AR2 AI1:AJ2 AA1:AB2 K8:L65536 AA8:AB65536 S8:T65536 AI8:AJ65536 AQ8:AR65536 AY8:AZ65536" xr:uid="{00000000-0002-0000-0300-000004000000}">
      <formula1>0</formula1>
      <formula2>99</formula2>
    </dataValidation>
    <dataValidation type="decimal" allowBlank="1" showInputMessage="1" showErrorMessage="1" sqref="H1:I2 P1:Q2 AV1:AW2 AN1:AO2 AF1:AG2 X1:Y2 H8:I65536 X8:Y65536 P8:Q65536 AF8:AG65536 AN8:AO65536 AV8:AW65536" xr:uid="{00000000-0002-0000-0300-000005000000}">
      <formula1>0</formula1>
      <formula2>400</formula2>
    </dataValidation>
    <dataValidation operator="lessThanOrEqual" allowBlank="1" showInputMessage="1" showErrorMessage="1" sqref="R8 AH8 AP8 AX8 Z8 J1:J2 R1:R2 AX1:AX2 AP1:AP2 AH1:AH2 Z1:Z2 BC1:BK8 BL1:BL4 BL7:BL8 J8" xr:uid="{00000000-0002-0000-0300-000006000000}"/>
    <dataValidation type="list" allowBlank="1" showInputMessage="1" showErrorMessage="1" sqref="BM1:BM2 BM9:BM65536" xr:uid="{00000000-0002-0000-0300-000007000000}">
      <formula1>"ja,nee"</formula1>
    </dataValidation>
    <dataValidation type="decimal" operator="lessThanOrEqual" allowBlank="1" showInputMessage="1" showErrorMessage="1" sqref="AH9:AH65536 AP9:AP65536 AX9:AX65536 R9:R65536 J9:J65536 Z9:Z65536 BC9:BL65536" xr:uid="{00000000-0002-0000-03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36546"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36547"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36548"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36549"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36550"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36551"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36552"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36553"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36554"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36555"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36556"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36557"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36558"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36559"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36560"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36561"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36562"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36563"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36564"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36565"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36566"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36567"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36568"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36570" r:id="rId28" name="Button 26">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36571" r:id="rId29" name="Button 27">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69"/>
  <dimension ref="A1:BN13"/>
  <sheetViews>
    <sheetView zoomScale="85" zoomScaleNormal="85" workbookViewId="0">
      <pane xSplit="5" ySplit="8" topLeftCell="G9" activePane="bottomRight" state="frozen"/>
      <selection activeCell="C5" sqref="C5:E5"/>
      <selection pane="topRight" activeCell="C5" sqref="C5:E5"/>
      <selection pane="bottomLeft" activeCell="C5" sqref="C5:E5"/>
      <selection pane="bottomRight" activeCell="BN9" sqref="BN9:BN10"/>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4"/>
      <c r="B2" s="94"/>
      <c r="C2" s="94">
        <v>1</v>
      </c>
      <c r="D2" s="94">
        <f>FLOOR((C2+3)/4,1)</f>
        <v>1</v>
      </c>
      <c r="E2" s="94"/>
      <c r="F2" s="94"/>
      <c r="G2" s="62"/>
      <c r="H2" s="62">
        <v>192</v>
      </c>
      <c r="I2" s="64">
        <v>190</v>
      </c>
      <c r="J2" s="64">
        <f>H2+I2</f>
        <v>382</v>
      </c>
      <c r="K2" s="64"/>
      <c r="L2" s="64"/>
      <c r="M2" s="64"/>
      <c r="N2" s="74">
        <v>1</v>
      </c>
      <c r="O2" s="67"/>
      <c r="P2" s="67">
        <v>193</v>
      </c>
      <c r="Q2" s="67">
        <v>193</v>
      </c>
      <c r="R2" s="67">
        <f>P2+Q2</f>
        <v>386</v>
      </c>
      <c r="S2" s="67"/>
      <c r="T2" s="67"/>
      <c r="U2" s="67"/>
      <c r="V2" s="75">
        <v>2</v>
      </c>
      <c r="W2" s="70"/>
      <c r="X2" s="70">
        <v>198</v>
      </c>
      <c r="Y2" s="70">
        <v>198</v>
      </c>
      <c r="Z2" s="70">
        <f>X2+Y2</f>
        <v>396</v>
      </c>
      <c r="AA2" s="70"/>
      <c r="AB2" s="70"/>
      <c r="AC2" s="70"/>
      <c r="AD2" s="76">
        <v>3</v>
      </c>
      <c r="AE2" s="67"/>
      <c r="AF2" s="67">
        <v>177</v>
      </c>
      <c r="AG2" s="67">
        <v>177</v>
      </c>
      <c r="AH2" s="67">
        <f>AF2+AG2</f>
        <v>354</v>
      </c>
      <c r="AI2" s="67"/>
      <c r="AJ2" s="67"/>
      <c r="AK2" s="67"/>
      <c r="AL2" s="75">
        <v>4</v>
      </c>
      <c r="AM2" s="70"/>
      <c r="AN2" s="70">
        <v>178</v>
      </c>
      <c r="AO2" s="70">
        <v>178</v>
      </c>
      <c r="AP2" s="70">
        <f>AN2+AO2</f>
        <v>356</v>
      </c>
      <c r="AQ2" s="70"/>
      <c r="AR2" s="70"/>
      <c r="AS2" s="70"/>
      <c r="AT2" s="76">
        <v>5</v>
      </c>
      <c r="AU2" s="67"/>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N2" s="12"/>
    </row>
    <row r="3" spans="1:66" x14ac:dyDescent="0.25">
      <c r="A3" s="115" t="s">
        <v>9</v>
      </c>
      <c r="B3" s="116"/>
      <c r="C3" s="117" t="str">
        <f>Instellingen!B3</f>
        <v>Kring Berkel IJssel</v>
      </c>
      <c r="D3" s="118"/>
      <c r="E3" s="119"/>
      <c r="F3" s="115" t="s">
        <v>41</v>
      </c>
      <c r="G3" s="120"/>
      <c r="H3" s="120"/>
      <c r="I3" s="120"/>
      <c r="J3" s="120"/>
      <c r="K3" s="120"/>
      <c r="L3" s="120"/>
      <c r="M3" s="120"/>
      <c r="N3" s="116"/>
      <c r="O3" s="121">
        <v>2</v>
      </c>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39</v>
      </c>
      <c r="BD3" s="120"/>
      <c r="BE3" s="120"/>
      <c r="BF3" s="120"/>
      <c r="BG3" s="120"/>
      <c r="BH3" s="120"/>
      <c r="BI3" s="120"/>
      <c r="BJ3" s="120"/>
      <c r="BK3" s="116"/>
      <c r="BL3" s="18">
        <f>Instellingen!B6</f>
        <v>2</v>
      </c>
      <c r="BM3" s="124"/>
      <c r="BN3" s="125"/>
    </row>
    <row r="4" spans="1:66" x14ac:dyDescent="0.25">
      <c r="A4" s="115" t="s">
        <v>10</v>
      </c>
      <c r="B4" s="116"/>
      <c r="C4" s="133" t="s">
        <v>25</v>
      </c>
      <c r="D4" s="118"/>
      <c r="E4" s="119"/>
      <c r="F4" s="115" t="s">
        <v>65</v>
      </c>
      <c r="G4" s="120"/>
      <c r="H4" s="120"/>
      <c r="I4" s="120"/>
      <c r="J4" s="120"/>
      <c r="K4" s="120"/>
      <c r="L4" s="120"/>
      <c r="M4" s="120"/>
      <c r="N4" s="116"/>
      <c r="O4" s="134">
        <f>Instellingen!B7</f>
        <v>0</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18"/>
      <c r="BM4" s="127"/>
      <c r="BN4" s="128"/>
    </row>
    <row r="5" spans="1:66" x14ac:dyDescent="0.25">
      <c r="A5" s="115" t="s">
        <v>11</v>
      </c>
      <c r="B5" s="116"/>
      <c r="C5" s="133" t="s">
        <v>95</v>
      </c>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1" t="s">
        <v>14</v>
      </c>
      <c r="G6" s="141" t="str">
        <f>Instellingen!B36</f>
        <v>Gorssel</v>
      </c>
      <c r="H6" s="142"/>
      <c r="I6" s="142"/>
      <c r="J6" s="142"/>
      <c r="K6" s="142"/>
      <c r="L6" s="142"/>
      <c r="M6" s="142"/>
      <c r="N6" s="143"/>
      <c r="O6" s="144" t="str">
        <f>Instellingen!B37</f>
        <v>Brummen</v>
      </c>
      <c r="P6" s="145"/>
      <c r="Q6" s="145"/>
      <c r="R6" s="145"/>
      <c r="S6" s="145"/>
      <c r="T6" s="145"/>
      <c r="U6" s="145"/>
      <c r="V6" s="146"/>
      <c r="W6" s="147" t="str">
        <f>Instellingen!B38</f>
        <v>Laag-Soeren</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91" t="s">
        <v>33</v>
      </c>
      <c r="BJ6" s="93"/>
      <c r="BK6" s="92"/>
      <c r="BL6" s="28">
        <v>180</v>
      </c>
      <c r="BM6" s="127"/>
      <c r="BN6" s="128"/>
    </row>
    <row r="7" spans="1:66" ht="12.75" customHeight="1" x14ac:dyDescent="0.25">
      <c r="A7" s="139"/>
      <c r="B7" s="139"/>
      <c r="C7" s="139"/>
      <c r="D7" s="139"/>
      <c r="E7" s="140"/>
      <c r="F7" s="61" t="s">
        <v>15</v>
      </c>
      <c r="G7" s="150" t="str">
        <f>Instellingen!C36</f>
        <v>15-16 nov</v>
      </c>
      <c r="H7" s="151"/>
      <c r="I7" s="151"/>
      <c r="J7" s="151"/>
      <c r="K7" s="151"/>
      <c r="L7" s="151"/>
      <c r="M7" s="151"/>
      <c r="N7" s="152"/>
      <c r="O7" s="144" t="str">
        <f>Instellingen!C37</f>
        <v>6-7 dec</v>
      </c>
      <c r="P7" s="145"/>
      <c r="Q7" s="145"/>
      <c r="R7" s="145"/>
      <c r="S7" s="145"/>
      <c r="T7" s="145"/>
      <c r="U7" s="145"/>
      <c r="V7" s="146"/>
      <c r="W7" s="147" t="str">
        <f>Instellingen!C38</f>
        <v>3-4 jan</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130"/>
      <c r="BN7" s="131"/>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8" t="s">
        <v>90</v>
      </c>
      <c r="BN8" s="2" t="s">
        <v>6</v>
      </c>
    </row>
    <row r="9" spans="1:66" x14ac:dyDescent="0.25">
      <c r="A9" s="6">
        <v>1</v>
      </c>
      <c r="B9" s="6" t="s">
        <v>196</v>
      </c>
      <c r="C9" s="6" t="s">
        <v>239</v>
      </c>
      <c r="D9" s="6" t="s">
        <v>153</v>
      </c>
      <c r="E9" s="6" t="s">
        <v>240</v>
      </c>
      <c r="F9" s="6" t="s">
        <v>115</v>
      </c>
      <c r="H9" s="63">
        <v>199</v>
      </c>
      <c r="I9" s="63">
        <v>0</v>
      </c>
      <c r="J9" s="64">
        <f>H9+I9</f>
        <v>199</v>
      </c>
      <c r="K9" s="63">
        <v>6.5</v>
      </c>
      <c r="L9" s="63">
        <v>7</v>
      </c>
      <c r="M9" s="63">
        <v>1</v>
      </c>
      <c r="N9" s="65">
        <v>1</v>
      </c>
      <c r="P9" s="66">
        <v>197.5</v>
      </c>
      <c r="Q9" s="66">
        <v>0</v>
      </c>
      <c r="R9" s="67">
        <f>P9+Q9</f>
        <v>197.5</v>
      </c>
      <c r="S9" s="66">
        <v>6.5</v>
      </c>
      <c r="T9" s="66">
        <v>7.5</v>
      </c>
      <c r="U9" s="66">
        <v>1</v>
      </c>
      <c r="V9" s="68">
        <v>1</v>
      </c>
      <c r="Z9" s="70">
        <f>X9+Y9</f>
        <v>0</v>
      </c>
      <c r="BC9" s="12">
        <f>N9+V9+AD9+AL9+AT9+BB9</f>
        <v>2</v>
      </c>
      <c r="BD9" s="12">
        <f>J9+R9+Z9+AH9+AP9+AX9</f>
        <v>396.5</v>
      </c>
      <c r="BE9"/>
      <c r="BF9"/>
      <c r="BG9" s="12">
        <v>0</v>
      </c>
      <c r="BH9" s="12">
        <v>0</v>
      </c>
      <c r="BI9" s="33">
        <f>BC9-BE9-BF9</f>
        <v>2</v>
      </c>
      <c r="BJ9" s="12">
        <f>BD9-BG9-BH9</f>
        <v>396.5</v>
      </c>
      <c r="BK9" s="6">
        <v>1</v>
      </c>
      <c r="BN9" s="111" t="s">
        <v>288</v>
      </c>
    </row>
    <row r="10" spans="1:66" x14ac:dyDescent="0.25">
      <c r="A10" s="6">
        <v>2</v>
      </c>
      <c r="B10" s="6" t="s">
        <v>201</v>
      </c>
      <c r="C10" s="6" t="s">
        <v>244</v>
      </c>
      <c r="D10" s="6" t="s">
        <v>158</v>
      </c>
      <c r="E10" s="6" t="s">
        <v>240</v>
      </c>
      <c r="F10" s="6" t="s">
        <v>137</v>
      </c>
      <c r="H10" s="63">
        <v>174.5</v>
      </c>
      <c r="I10" s="63">
        <v>0</v>
      </c>
      <c r="J10" s="64">
        <f>H10+I10</f>
        <v>174.5</v>
      </c>
      <c r="K10" s="63">
        <v>5</v>
      </c>
      <c r="L10" s="63">
        <v>6</v>
      </c>
      <c r="M10" s="63">
        <v>3</v>
      </c>
      <c r="N10" s="65">
        <v>3</v>
      </c>
      <c r="P10" s="66">
        <v>185.5</v>
      </c>
      <c r="Q10" s="66">
        <v>0</v>
      </c>
      <c r="R10" s="67">
        <f>P10+Q10</f>
        <v>185.5</v>
      </c>
      <c r="S10" s="66">
        <v>6</v>
      </c>
      <c r="T10" s="66">
        <v>7</v>
      </c>
      <c r="U10" s="66">
        <v>3</v>
      </c>
      <c r="V10" s="68">
        <v>3</v>
      </c>
      <c r="Z10" s="70">
        <f>X10+Y10</f>
        <v>0</v>
      </c>
      <c r="BC10" s="12">
        <f>N10+V10+AD10+AL10+AT10+BB10</f>
        <v>6</v>
      </c>
      <c r="BD10" s="12">
        <f>J10+R10+Z10+AH10+AP10+AX10</f>
        <v>360</v>
      </c>
      <c r="BE10"/>
      <c r="BF10"/>
      <c r="BG10" s="12">
        <v>0</v>
      </c>
      <c r="BH10" s="12">
        <v>0</v>
      </c>
      <c r="BI10" s="33">
        <f>BC10-BE10-BF10</f>
        <v>6</v>
      </c>
      <c r="BJ10" s="12">
        <f>BD10-BG10-BH10</f>
        <v>360</v>
      </c>
      <c r="BK10" s="6">
        <v>2</v>
      </c>
      <c r="BN10" s="111" t="s">
        <v>289</v>
      </c>
    </row>
    <row r="11" spans="1:66" x14ac:dyDescent="0.25">
      <c r="A11" s="6">
        <v>3</v>
      </c>
      <c r="B11" s="6" t="s">
        <v>200</v>
      </c>
      <c r="C11" s="6" t="s">
        <v>243</v>
      </c>
      <c r="D11" s="6" t="s">
        <v>157</v>
      </c>
      <c r="E11" s="6" t="s">
        <v>240</v>
      </c>
      <c r="F11" s="6" t="s">
        <v>115</v>
      </c>
      <c r="H11" s="63">
        <v>180.5</v>
      </c>
      <c r="I11" s="63">
        <v>0</v>
      </c>
      <c r="J11" s="64">
        <f>H11+I11</f>
        <v>180.5</v>
      </c>
      <c r="K11" s="63">
        <v>5.5</v>
      </c>
      <c r="L11" s="63">
        <v>6</v>
      </c>
      <c r="M11" s="63">
        <v>2</v>
      </c>
      <c r="N11" s="65">
        <v>2</v>
      </c>
      <c r="P11" s="66">
        <v>184</v>
      </c>
      <c r="Q11" s="66">
        <v>0</v>
      </c>
      <c r="R11" s="67">
        <f>P11+Q11</f>
        <v>184</v>
      </c>
      <c r="S11" s="66">
        <v>6.5</v>
      </c>
      <c r="T11" s="66">
        <v>6.5</v>
      </c>
      <c r="U11" s="66">
        <v>4</v>
      </c>
      <c r="V11" s="68">
        <v>4</v>
      </c>
      <c r="Z11" s="70">
        <f>X11+Y11</f>
        <v>0</v>
      </c>
      <c r="BC11" s="12">
        <f>N11+V11+AD11+AL11+AT11+BB11</f>
        <v>6</v>
      </c>
      <c r="BD11" s="12">
        <f>J11+R11+Z11+AH11+AP11+AX11</f>
        <v>364.5</v>
      </c>
      <c r="BE11"/>
      <c r="BF11"/>
      <c r="BG11" s="12">
        <v>0</v>
      </c>
      <c r="BH11" s="12">
        <v>0</v>
      </c>
      <c r="BI11" s="33">
        <f>BC11-BE11-BF11</f>
        <v>6</v>
      </c>
      <c r="BJ11" s="12">
        <f>BD11-BG11-BH11</f>
        <v>364.5</v>
      </c>
      <c r="BL11" s="6">
        <v>1</v>
      </c>
    </row>
    <row r="12" spans="1:66" x14ac:dyDescent="0.25">
      <c r="A12" s="6">
        <v>4</v>
      </c>
      <c r="B12" s="6" t="s">
        <v>203</v>
      </c>
      <c r="C12" s="6" t="s">
        <v>246</v>
      </c>
      <c r="D12" s="6" t="s">
        <v>160</v>
      </c>
      <c r="E12" s="6" t="s">
        <v>240</v>
      </c>
      <c r="F12" s="6" t="s">
        <v>137</v>
      </c>
      <c r="H12" s="63">
        <v>164.5</v>
      </c>
      <c r="I12" s="63">
        <v>0</v>
      </c>
      <c r="J12" s="64">
        <f>H12+I12</f>
        <v>164.5</v>
      </c>
      <c r="K12" s="63">
        <v>5</v>
      </c>
      <c r="L12" s="63">
        <v>5</v>
      </c>
      <c r="M12" s="63">
        <v>4</v>
      </c>
      <c r="N12" s="65">
        <v>4</v>
      </c>
      <c r="P12" s="66">
        <v>181</v>
      </c>
      <c r="Q12" s="66">
        <v>0</v>
      </c>
      <c r="R12" s="67">
        <f>P12+Q12</f>
        <v>181</v>
      </c>
      <c r="S12" s="66">
        <v>5.5</v>
      </c>
      <c r="T12" s="66">
        <v>6</v>
      </c>
      <c r="U12" s="66">
        <v>5</v>
      </c>
      <c r="V12" s="68">
        <v>5</v>
      </c>
      <c r="Z12" s="70">
        <f>X12+Y12</f>
        <v>0</v>
      </c>
      <c r="BC12" s="12">
        <f>N12+V12+AD12+AL12+AT12+BB12</f>
        <v>9</v>
      </c>
      <c r="BD12" s="12">
        <f>J12+R12+Z12+AH12+AP12+AX12</f>
        <v>345.5</v>
      </c>
      <c r="BE12"/>
      <c r="BF12"/>
      <c r="BG12" s="12">
        <v>0</v>
      </c>
      <c r="BH12" s="12">
        <v>0</v>
      </c>
      <c r="BI12" s="33">
        <f>BC12-BE12-BF12</f>
        <v>9</v>
      </c>
      <c r="BJ12" s="12">
        <f>BD12-BG12-BH12</f>
        <v>345.5</v>
      </c>
      <c r="BL12" s="6">
        <v>2</v>
      </c>
    </row>
    <row r="13" spans="1:66" x14ac:dyDescent="0.25">
      <c r="A13" s="6">
        <v>5</v>
      </c>
      <c r="B13" s="6" t="s">
        <v>272</v>
      </c>
      <c r="C13" s="6" t="s">
        <v>244</v>
      </c>
      <c r="D13" s="6" t="s">
        <v>161</v>
      </c>
      <c r="E13" s="6" t="s">
        <v>240</v>
      </c>
      <c r="F13" s="6" t="s">
        <v>137</v>
      </c>
      <c r="J13" s="64">
        <f>H13+I13</f>
        <v>0</v>
      </c>
      <c r="N13" s="65">
        <v>99</v>
      </c>
      <c r="P13" s="66">
        <v>193</v>
      </c>
      <c r="Q13" s="66">
        <v>0</v>
      </c>
      <c r="R13" s="67">
        <f>P13+Q13</f>
        <v>193</v>
      </c>
      <c r="S13" s="66">
        <v>6.5</v>
      </c>
      <c r="T13" s="66">
        <v>7</v>
      </c>
      <c r="U13" s="66">
        <v>2</v>
      </c>
      <c r="V13" s="68">
        <v>2</v>
      </c>
      <c r="Z13" s="70">
        <f>X13+Y13</f>
        <v>0</v>
      </c>
      <c r="BC13" s="12">
        <f>N13+V13+AD13+AL13+AT13+BB13</f>
        <v>101</v>
      </c>
      <c r="BD13" s="12">
        <f>J13+R13+Z13+AH13+AP13+AX13</f>
        <v>193</v>
      </c>
      <c r="BE13"/>
      <c r="BF13"/>
      <c r="BG13" s="12">
        <v>0</v>
      </c>
      <c r="BH13" s="12">
        <v>0</v>
      </c>
      <c r="BI13" s="33">
        <f>BC13-BE13-BF13</f>
        <v>101</v>
      </c>
      <c r="BJ13" s="12">
        <f>BD13-BG13-BH13</f>
        <v>193</v>
      </c>
    </row>
  </sheetData>
  <sheetProtection sheet="1" objects="1" scenarios="1"/>
  <sortState xmlns:xlrd2="http://schemas.microsoft.com/office/spreadsheetml/2017/richdata2" ref="A9:XFD14">
    <sortCondition ref="BI9"/>
  </sortState>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s>
  <conditionalFormatting sqref="X2:Y2 P2:Q2 H2:I2 AF2:AG2 AN2:AO2 AV2:AW2 H9:I65456 AV9:AW65456 P9:Q65456 X9:Y65456 AF9:AG65456 AN9:AO65456">
    <cfRule type="cellIs" dxfId="17" priority="1" stopIfTrue="1" operator="greaterThanOrEqual">
      <formula>$BL$6</formula>
    </cfRule>
  </conditionalFormatting>
  <dataValidations count="9">
    <dataValidation type="whole" allowBlank="1" showInputMessage="1" showErrorMessage="1" sqref="O3:V3" xr:uid="{00000000-0002-0000-0400-000000000000}">
      <formula1>0</formula1>
      <formula2>99</formula2>
    </dataValidation>
    <dataValidation type="whole" operator="lessThanOrEqual" allowBlank="1" showInputMessage="1" showErrorMessage="1" sqref="BL5" xr:uid="{00000000-0002-0000-0400-000001000000}">
      <formula1>99</formula1>
    </dataValidation>
    <dataValidation type="whole" operator="lessThanOrEqual" allowBlank="1" showInputMessage="1" showErrorMessage="1" sqref="BL6" xr:uid="{00000000-0002-0000-0400-000002000000}">
      <formula1>400</formula1>
    </dataValidation>
    <dataValidation type="whole" allowBlank="1" showInputMessage="1" showErrorMessage="1" sqref="M1:N2 U1:V2 BA1:BB2 AS1:AT2 AK1:AL2 AC1:AD2 M8:N65456 AC8:AD65456 U8:V65456 AK8:AL65456 AS8:AT65456 BA8:BB65456" xr:uid="{00000000-0002-0000-0400-000003000000}">
      <formula1>0</formula1>
      <formula2>999</formula2>
    </dataValidation>
    <dataValidation type="decimal" allowBlank="1" showInputMessage="1" showErrorMessage="1" sqref="K1:L2 S1:T2 AY1:AZ2 AQ1:AR2 AI1:AJ2 AA1:AB2 K8:L65456 AA8:AB65456 S8:T65456 AI8:AJ65456 AQ8:AR65456 AY8:AZ65456" xr:uid="{00000000-0002-0000-0400-000004000000}">
      <formula1>0</formula1>
      <formula2>99</formula2>
    </dataValidation>
    <dataValidation type="decimal" allowBlank="1" showInputMessage="1" showErrorMessage="1" sqref="H1:I2 P1:Q2 AV1:AW2 AN1:AO2 AF1:AG2 X1:Y2 H8:I65456 X8:Y65456 P8:Q65456 AF8:AG65456 AN8:AO65456 AV8:AW65456" xr:uid="{00000000-0002-0000-0400-000005000000}">
      <formula1>0</formula1>
      <formula2>400</formula2>
    </dataValidation>
    <dataValidation operator="lessThanOrEqual" allowBlank="1" showInputMessage="1" showErrorMessage="1" sqref="J8:J13 AH8 AP8 AX8 R8:R13 J1:J2 R1:R2 AX1:AX2 AP1:AP2 AH1:AH2 Z1:Z2 BC1:BK8 BL1:BL4 BL7:BL8 BC9:BD13 Z8:Z13 BI9:BJ13" xr:uid="{00000000-0002-0000-0400-000006000000}"/>
    <dataValidation type="list" allowBlank="1" showInputMessage="1" showErrorMessage="1" sqref="BM1:BM2 BM9:BM65456" xr:uid="{00000000-0002-0000-0400-000007000000}">
      <formula1>"ja,nee"</formula1>
    </dataValidation>
    <dataValidation type="decimal" operator="lessThanOrEqual" allowBlank="1" showInputMessage="1" showErrorMessage="1" sqref="BK9:BL13 BG9:BH13 R14:R65456 J14:J65456 Z14:Z65456 AH9:AH65456 AP9:AP65456 AX9:AX65456 BC14:BL65456" xr:uid="{00000000-0002-0000-04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41"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66242"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66243"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66244"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66245"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66246"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66247"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66248"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66249"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66250"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66251"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66252"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66253"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66254"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66255"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66256"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66257"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66258"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66259"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66260"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66261"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66262"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66263"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66264"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66265"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66266"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0"/>
  <dimension ref="A1:BN12"/>
  <sheetViews>
    <sheetView workbookViewId="0">
      <pane xSplit="5" ySplit="8" topLeftCell="P9" activePane="bottomRight" state="frozen"/>
      <selection activeCell="C5" sqref="C5:E5"/>
      <selection pane="topRight" activeCell="C5" sqref="C5:E5"/>
      <selection pane="bottomLeft" activeCell="C5" sqref="C5:E5"/>
      <selection pane="bottomRight" activeCell="BN9" sqref="BN9:BN10"/>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4"/>
      <c r="B2" s="94"/>
      <c r="C2" s="94">
        <v>1</v>
      </c>
      <c r="D2" s="94">
        <f>FLOOR((C2+3)/4,1)</f>
        <v>1</v>
      </c>
      <c r="E2" s="94"/>
      <c r="F2" s="94"/>
      <c r="G2" s="62"/>
      <c r="H2" s="62">
        <v>192</v>
      </c>
      <c r="I2" s="64">
        <v>190</v>
      </c>
      <c r="J2" s="64">
        <f>H2+I2</f>
        <v>382</v>
      </c>
      <c r="K2" s="64"/>
      <c r="L2" s="64"/>
      <c r="M2" s="64"/>
      <c r="N2" s="74">
        <v>1</v>
      </c>
      <c r="O2" s="67"/>
      <c r="P2" s="67">
        <v>193</v>
      </c>
      <c r="Q2" s="67">
        <v>193</v>
      </c>
      <c r="R2" s="67">
        <f>P2+Q2</f>
        <v>386</v>
      </c>
      <c r="S2" s="67"/>
      <c r="T2" s="67"/>
      <c r="U2" s="67"/>
      <c r="V2" s="75">
        <v>2</v>
      </c>
      <c r="W2" s="70"/>
      <c r="X2" s="70">
        <v>198</v>
      </c>
      <c r="Y2" s="70">
        <v>198</v>
      </c>
      <c r="Z2" s="70">
        <f>X2+Y2</f>
        <v>396</v>
      </c>
      <c r="AA2" s="70"/>
      <c r="AB2" s="70"/>
      <c r="AC2" s="70"/>
      <c r="AD2" s="76">
        <v>3</v>
      </c>
      <c r="AE2" s="67"/>
      <c r="AF2" s="67">
        <v>177</v>
      </c>
      <c r="AG2" s="67">
        <v>177</v>
      </c>
      <c r="AH2" s="67">
        <f>AF2+AG2</f>
        <v>354</v>
      </c>
      <c r="AI2" s="67"/>
      <c r="AJ2" s="67"/>
      <c r="AK2" s="67"/>
      <c r="AL2" s="75">
        <v>4</v>
      </c>
      <c r="AM2" s="70"/>
      <c r="AN2" s="70">
        <v>178</v>
      </c>
      <c r="AO2" s="70">
        <v>178</v>
      </c>
      <c r="AP2" s="70">
        <f>AN2+AO2</f>
        <v>356</v>
      </c>
      <c r="AQ2" s="70"/>
      <c r="AR2" s="70"/>
      <c r="AS2" s="70"/>
      <c r="AT2" s="76">
        <v>5</v>
      </c>
      <c r="AU2" s="67"/>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N2" s="12"/>
    </row>
    <row r="3" spans="1:66" x14ac:dyDescent="0.25">
      <c r="A3" s="115" t="s">
        <v>9</v>
      </c>
      <c r="B3" s="116"/>
      <c r="C3" s="117" t="str">
        <f>Instellingen!B3</f>
        <v>Kring Berkel IJssel</v>
      </c>
      <c r="D3" s="118"/>
      <c r="E3" s="119"/>
      <c r="F3" s="115" t="s">
        <v>41</v>
      </c>
      <c r="G3" s="120"/>
      <c r="H3" s="120"/>
      <c r="I3" s="120"/>
      <c r="J3" s="120"/>
      <c r="K3" s="120"/>
      <c r="L3" s="120"/>
      <c r="M3" s="120"/>
      <c r="N3" s="116"/>
      <c r="O3" s="121">
        <v>2</v>
      </c>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39</v>
      </c>
      <c r="BD3" s="120"/>
      <c r="BE3" s="120"/>
      <c r="BF3" s="120"/>
      <c r="BG3" s="120"/>
      <c r="BH3" s="120"/>
      <c r="BI3" s="120"/>
      <c r="BJ3" s="120"/>
      <c r="BK3" s="116"/>
      <c r="BL3" s="18">
        <f>Instellingen!B6</f>
        <v>2</v>
      </c>
      <c r="BM3" s="124"/>
      <c r="BN3" s="125"/>
    </row>
    <row r="4" spans="1:66" x14ac:dyDescent="0.25">
      <c r="A4" s="115" t="s">
        <v>10</v>
      </c>
      <c r="B4" s="116"/>
      <c r="C4" s="133" t="s">
        <v>25</v>
      </c>
      <c r="D4" s="118"/>
      <c r="E4" s="119"/>
      <c r="F4" s="115" t="s">
        <v>65</v>
      </c>
      <c r="G4" s="120"/>
      <c r="H4" s="120"/>
      <c r="I4" s="120"/>
      <c r="J4" s="120"/>
      <c r="K4" s="120"/>
      <c r="L4" s="120"/>
      <c r="M4" s="120"/>
      <c r="N4" s="116"/>
      <c r="O4" s="134">
        <f>Instellingen!B7</f>
        <v>0</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18"/>
      <c r="BM4" s="127"/>
      <c r="BN4" s="128"/>
    </row>
    <row r="5" spans="1:66" x14ac:dyDescent="0.25">
      <c r="A5" s="115" t="s">
        <v>11</v>
      </c>
      <c r="B5" s="116"/>
      <c r="C5" s="133" t="s">
        <v>96</v>
      </c>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1" t="s">
        <v>14</v>
      </c>
      <c r="G6" s="141" t="str">
        <f>Instellingen!B36</f>
        <v>Gorssel</v>
      </c>
      <c r="H6" s="142"/>
      <c r="I6" s="142"/>
      <c r="J6" s="142"/>
      <c r="K6" s="142"/>
      <c r="L6" s="142"/>
      <c r="M6" s="142"/>
      <c r="N6" s="143"/>
      <c r="O6" s="144" t="str">
        <f>Instellingen!B37</f>
        <v>Brummen</v>
      </c>
      <c r="P6" s="145"/>
      <c r="Q6" s="145"/>
      <c r="R6" s="145"/>
      <c r="S6" s="145"/>
      <c r="T6" s="145"/>
      <c r="U6" s="145"/>
      <c r="V6" s="146"/>
      <c r="W6" s="147" t="str">
        <f>Instellingen!B38</f>
        <v>Laag-Soeren</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91" t="s">
        <v>33</v>
      </c>
      <c r="BJ6" s="93"/>
      <c r="BK6" s="92"/>
      <c r="BL6" s="28">
        <v>180</v>
      </c>
      <c r="BM6" s="127"/>
      <c r="BN6" s="128"/>
    </row>
    <row r="7" spans="1:66" ht="12.75" customHeight="1" x14ac:dyDescent="0.25">
      <c r="A7" s="139"/>
      <c r="B7" s="139"/>
      <c r="C7" s="139"/>
      <c r="D7" s="139"/>
      <c r="E7" s="140"/>
      <c r="F7" s="61" t="s">
        <v>15</v>
      </c>
      <c r="G7" s="150" t="str">
        <f>Instellingen!C36</f>
        <v>15-16 nov</v>
      </c>
      <c r="H7" s="151"/>
      <c r="I7" s="151"/>
      <c r="J7" s="151"/>
      <c r="K7" s="151"/>
      <c r="L7" s="151"/>
      <c r="M7" s="151"/>
      <c r="N7" s="152"/>
      <c r="O7" s="144" t="str">
        <f>Instellingen!C37</f>
        <v>6-7 dec</v>
      </c>
      <c r="P7" s="145"/>
      <c r="Q7" s="145"/>
      <c r="R7" s="145"/>
      <c r="S7" s="145"/>
      <c r="T7" s="145"/>
      <c r="U7" s="145"/>
      <c r="V7" s="146"/>
      <c r="W7" s="147" t="str">
        <f>Instellingen!C38</f>
        <v>3-4 jan</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130"/>
      <c r="BN7" s="131"/>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8" t="s">
        <v>90</v>
      </c>
      <c r="BN8" s="2" t="s">
        <v>6</v>
      </c>
    </row>
    <row r="9" spans="1:66" x14ac:dyDescent="0.25">
      <c r="A9" s="6">
        <v>1</v>
      </c>
      <c r="B9" s="6" t="s">
        <v>197</v>
      </c>
      <c r="C9" s="6" t="s">
        <v>241</v>
      </c>
      <c r="D9" s="6" t="s">
        <v>154</v>
      </c>
      <c r="E9" s="6" t="s">
        <v>122</v>
      </c>
      <c r="F9" s="6" t="s">
        <v>115</v>
      </c>
      <c r="H9" s="63">
        <v>191.5</v>
      </c>
      <c r="I9" s="63">
        <v>0</v>
      </c>
      <c r="J9" s="64">
        <f>H9+I9</f>
        <v>191.5</v>
      </c>
      <c r="K9" s="63">
        <v>6</v>
      </c>
      <c r="L9" s="63">
        <v>6.5</v>
      </c>
      <c r="M9" s="63">
        <v>1</v>
      </c>
      <c r="N9" s="65">
        <v>1</v>
      </c>
      <c r="P9" s="66">
        <v>193</v>
      </c>
      <c r="R9" s="67">
        <f>P9+Q9</f>
        <v>193</v>
      </c>
      <c r="S9" s="66">
        <v>6.5</v>
      </c>
      <c r="T9" s="66">
        <v>7</v>
      </c>
      <c r="U9" s="66">
        <v>2</v>
      </c>
      <c r="V9" s="68">
        <v>2</v>
      </c>
      <c r="Z9" s="70">
        <f>X9+Y9</f>
        <v>0</v>
      </c>
      <c r="BC9" s="12">
        <f>N9+V9+AD9+AL9+AT9+BB9</f>
        <v>3</v>
      </c>
      <c r="BD9" s="12">
        <f>J9+R9+Z9+AH9+AP9+AX9</f>
        <v>384.5</v>
      </c>
      <c r="BE9"/>
      <c r="BF9"/>
      <c r="BG9" s="12">
        <v>0</v>
      </c>
      <c r="BH9" s="12">
        <v>0</v>
      </c>
      <c r="BI9" s="33">
        <f>BC9-BE9-BF9</f>
        <v>3</v>
      </c>
      <c r="BJ9" s="12">
        <f>BD9-BG9-BH9</f>
        <v>384.5</v>
      </c>
      <c r="BK9" s="6">
        <v>1</v>
      </c>
      <c r="BN9" s="6" t="s">
        <v>288</v>
      </c>
    </row>
    <row r="10" spans="1:66" x14ac:dyDescent="0.25">
      <c r="A10" s="6">
        <v>2</v>
      </c>
      <c r="B10" s="6" t="s">
        <v>199</v>
      </c>
      <c r="C10" s="6" t="s">
        <v>120</v>
      </c>
      <c r="D10" s="6" t="s">
        <v>156</v>
      </c>
      <c r="E10" s="6" t="s">
        <v>122</v>
      </c>
      <c r="F10" s="6" t="s">
        <v>114</v>
      </c>
      <c r="H10" s="63">
        <v>186.5</v>
      </c>
      <c r="I10" s="63">
        <v>0</v>
      </c>
      <c r="J10" s="64">
        <f>H10+I10</f>
        <v>186.5</v>
      </c>
      <c r="K10" s="63">
        <v>6</v>
      </c>
      <c r="L10" s="63">
        <v>6.5</v>
      </c>
      <c r="M10" s="63">
        <v>3</v>
      </c>
      <c r="N10" s="65">
        <v>3</v>
      </c>
      <c r="P10" s="66">
        <v>210</v>
      </c>
      <c r="Q10" s="66">
        <v>0</v>
      </c>
      <c r="R10" s="67">
        <f>P10+Q10</f>
        <v>210</v>
      </c>
      <c r="S10" s="66">
        <v>7.5</v>
      </c>
      <c r="T10" s="66">
        <v>8</v>
      </c>
      <c r="U10" s="66">
        <v>1</v>
      </c>
      <c r="V10" s="68">
        <v>1</v>
      </c>
      <c r="Z10" s="70">
        <f>X10+Y10</f>
        <v>0</v>
      </c>
      <c r="BC10" s="12">
        <f>N10+V10+AD10+AL10+AT10+BB10</f>
        <v>4</v>
      </c>
      <c r="BD10" s="12">
        <f>J10+R10+Z10+AH10+AP10+AX10</f>
        <v>396.5</v>
      </c>
      <c r="BE10"/>
      <c r="BF10"/>
      <c r="BG10" s="12">
        <v>0</v>
      </c>
      <c r="BH10" s="12">
        <v>0</v>
      </c>
      <c r="BI10" s="33">
        <f>BC10-BE10-BF10</f>
        <v>4</v>
      </c>
      <c r="BJ10" s="12">
        <f>BD10-BG10-BH10</f>
        <v>396.5</v>
      </c>
      <c r="BK10" s="6">
        <v>2</v>
      </c>
      <c r="BN10" s="6" t="s">
        <v>289</v>
      </c>
    </row>
    <row r="11" spans="1:66" x14ac:dyDescent="0.25">
      <c r="A11" s="6">
        <v>3</v>
      </c>
      <c r="B11" s="6" t="s">
        <v>202</v>
      </c>
      <c r="C11" s="6" t="s">
        <v>245</v>
      </c>
      <c r="D11" s="6" t="s">
        <v>159</v>
      </c>
      <c r="E11" s="6" t="s">
        <v>122</v>
      </c>
      <c r="F11" s="6" t="s">
        <v>115</v>
      </c>
      <c r="H11" s="63">
        <v>169.5</v>
      </c>
      <c r="I11" s="63">
        <v>0</v>
      </c>
      <c r="J11" s="64">
        <f>H11+I11</f>
        <v>169.5</v>
      </c>
      <c r="K11" s="63">
        <v>5</v>
      </c>
      <c r="L11" s="63">
        <v>6</v>
      </c>
      <c r="M11" s="63">
        <v>4</v>
      </c>
      <c r="N11" s="65">
        <v>4</v>
      </c>
      <c r="P11" s="66">
        <v>179.5</v>
      </c>
      <c r="Q11" s="66">
        <v>0</v>
      </c>
      <c r="R11" s="67">
        <f>P11+Q11</f>
        <v>179.5</v>
      </c>
      <c r="S11" s="66">
        <v>6</v>
      </c>
      <c r="T11" s="66">
        <v>6</v>
      </c>
      <c r="U11" s="66">
        <v>3</v>
      </c>
      <c r="V11" s="68">
        <v>3</v>
      </c>
      <c r="Z11" s="70">
        <f>X11+Y11</f>
        <v>0</v>
      </c>
      <c r="BC11" s="12">
        <f>N11+V11+AD11+AL11+AT11+BB11</f>
        <v>7</v>
      </c>
      <c r="BD11" s="12">
        <f>J11+R11+Z11+AH11+AP11+AX11</f>
        <v>349</v>
      </c>
      <c r="BE11"/>
      <c r="BF11"/>
      <c r="BG11" s="12">
        <v>0</v>
      </c>
      <c r="BH11" s="12">
        <v>0</v>
      </c>
      <c r="BI11" s="33">
        <f>BC11-BE11-BF11</f>
        <v>7</v>
      </c>
      <c r="BJ11" s="12">
        <f>BD11-BG11-BH11</f>
        <v>349</v>
      </c>
    </row>
    <row r="12" spans="1:66" x14ac:dyDescent="0.25">
      <c r="A12" s="6">
        <v>4</v>
      </c>
      <c r="B12" s="6" t="s">
        <v>198</v>
      </c>
      <c r="C12" s="6" t="s">
        <v>242</v>
      </c>
      <c r="D12" s="6" t="s">
        <v>155</v>
      </c>
      <c r="E12" s="6" t="s">
        <v>122</v>
      </c>
      <c r="F12" s="6" t="s">
        <v>115</v>
      </c>
      <c r="H12" s="63">
        <v>190</v>
      </c>
      <c r="I12" s="63">
        <v>0</v>
      </c>
      <c r="J12" s="64">
        <f>H12+I12</f>
        <v>190</v>
      </c>
      <c r="K12" s="63">
        <v>6.5</v>
      </c>
      <c r="L12" s="63">
        <v>6.5</v>
      </c>
      <c r="M12" s="63">
        <v>2</v>
      </c>
      <c r="N12" s="65">
        <v>2</v>
      </c>
      <c r="R12" s="67">
        <f>P12+Q12</f>
        <v>0</v>
      </c>
      <c r="V12" s="68">
        <v>99</v>
      </c>
      <c r="Z12" s="70">
        <f>X12+Y12</f>
        <v>0</v>
      </c>
      <c r="BC12" s="12">
        <f>N12+V12+AD12+AL12+AT12+BB12</f>
        <v>101</v>
      </c>
      <c r="BD12" s="12">
        <f>J12+R12+Z12+AH12+AP12+AX12</f>
        <v>190</v>
      </c>
      <c r="BE12"/>
      <c r="BF12"/>
      <c r="BG12" s="12">
        <v>0</v>
      </c>
      <c r="BH12" s="12">
        <v>0</v>
      </c>
      <c r="BI12" s="33">
        <f>BC12-BE12-BF12</f>
        <v>101</v>
      </c>
      <c r="BJ12" s="12">
        <f>BD12-BG12-BH12</f>
        <v>190</v>
      </c>
    </row>
  </sheetData>
  <sheetProtection sheet="1" objects="1" scenarios="1"/>
  <sortState xmlns:xlrd2="http://schemas.microsoft.com/office/spreadsheetml/2017/richdata2" ref="A9:XFD13">
    <sortCondition ref="BI9"/>
  </sortState>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s>
  <conditionalFormatting sqref="X2:Y2 P2:Q2 H2:I2 AF2:AG2 AN2:AO2 AV2:AW2 H9:I65466 AV9:AW65466 P9:Q65466 X9:Y65466 AF9:AG65466 AN9:AO65466">
    <cfRule type="cellIs" dxfId="16" priority="1" stopIfTrue="1" operator="greaterThanOrEqual">
      <formula>$BL$6</formula>
    </cfRule>
  </conditionalFormatting>
  <dataValidations count="9">
    <dataValidation type="list" allowBlank="1" showInputMessage="1" showErrorMessage="1" sqref="BM1:BM2 BM9:BM65466" xr:uid="{00000000-0002-0000-0500-000001000000}">
      <formula1>"ja,nee"</formula1>
    </dataValidation>
    <dataValidation operator="lessThanOrEqual" allowBlank="1" showInputMessage="1" showErrorMessage="1" sqref="AH8 AP8 AX8 J1:J2 R1:R2 AX1:AX2 AP1:AP2 AH1:AH2 Z1:Z2 BC1:BK8 BL1:BL4 BL7:BL8 J8:J12 R8:R12 Z8:Z12 BC9:BD12 BI9:BJ12" xr:uid="{00000000-0002-0000-0500-000002000000}"/>
    <dataValidation type="decimal" allowBlank="1" showInputMessage="1" showErrorMessage="1" sqref="H1:I2 P1:Q2 AV1:AW2 AN1:AO2 AF1:AG2 X1:Y2 AV8:AW65466 AN8:AO65466 AF8:AG65466 P8:Q65466 X8:Y65466 H8:I65466" xr:uid="{00000000-0002-0000-0500-000003000000}">
      <formula1>0</formula1>
      <formula2>400</formula2>
    </dataValidation>
    <dataValidation type="decimal" allowBlank="1" showInputMessage="1" showErrorMessage="1" sqref="K1:L2 S1:T2 AY1:AZ2 AQ1:AR2 AI1:AJ2 AA1:AB2 AY8:AZ65466 AQ8:AR65466 AI8:AJ65466 S8:T65466 AA8:AB65466 K8:L65466" xr:uid="{00000000-0002-0000-0500-000004000000}">
      <formula1>0</formula1>
      <formula2>99</formula2>
    </dataValidation>
    <dataValidation type="whole" allowBlank="1" showInputMessage="1" showErrorMessage="1" sqref="M1:N2 U1:V2 BA1:BB2 AS1:AT2 AK1:AL2 AC1:AD2 BA8:BB65466 AS8:AT65466 AK8:AL65466 U8:V65466 AC8:AD65466 M8:N65466" xr:uid="{00000000-0002-0000-0500-000005000000}">
      <formula1>0</formula1>
      <formula2>999</formula2>
    </dataValidation>
    <dataValidation type="whole" operator="lessThanOrEqual" allowBlank="1" showInputMessage="1" showErrorMessage="1" sqref="BL6" xr:uid="{00000000-0002-0000-0500-000006000000}">
      <formula1>400</formula1>
    </dataValidation>
    <dataValidation type="whole" operator="lessThanOrEqual" allowBlank="1" showInputMessage="1" showErrorMessage="1" sqref="BL5" xr:uid="{00000000-0002-0000-0500-000007000000}">
      <formula1>99</formula1>
    </dataValidation>
    <dataValidation type="whole" allowBlank="1" showInputMessage="1" showErrorMessage="1" sqref="O3:V3" xr:uid="{00000000-0002-0000-0500-000008000000}">
      <formula1>0</formula1>
      <formula2>99</formula2>
    </dataValidation>
    <dataValidation type="decimal" operator="lessThanOrEqual" allowBlank="1" showInputMessage="1" showErrorMessage="1" sqref="AH9:AH65466 BK9:BL12 Z13:Z65466 R13:R65466 J13:J65466 BC13:BL65466 AX9:AX65466 AP9:AP65466 BG9:BH12" xr:uid="{00000000-0002-0000-05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7265"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67266"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67267"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67268"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67269"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67270"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67271"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67272"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67273"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67274"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67275"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67276"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67277"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67278"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67279"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67280"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67281"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67282"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67283"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67284"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67285"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67286"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67287"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67288"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67289"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67290"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1"/>
  <dimension ref="A1:BN27"/>
  <sheetViews>
    <sheetView workbookViewId="0">
      <pane xSplit="5" ySplit="8" topLeftCell="L9" activePane="bottomRight" state="frozen"/>
      <selection activeCell="C5" sqref="C5:E5"/>
      <selection pane="topRight" activeCell="C5" sqref="C5:E5"/>
      <selection pane="bottomLeft" activeCell="C5" sqref="C5:E5"/>
      <selection pane="bottomRight" activeCell="BN9" sqref="BN9:BN10"/>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4"/>
      <c r="B2" s="94"/>
      <c r="C2" s="94">
        <v>1</v>
      </c>
      <c r="D2" s="94">
        <f>FLOOR((C2+3)/4,1)</f>
        <v>1</v>
      </c>
      <c r="E2" s="94"/>
      <c r="F2" s="94"/>
      <c r="G2" s="62"/>
      <c r="H2" s="62">
        <v>192</v>
      </c>
      <c r="I2" s="64">
        <v>190</v>
      </c>
      <c r="J2" s="64">
        <f>H2+I2</f>
        <v>382</v>
      </c>
      <c r="K2" s="64"/>
      <c r="L2" s="64"/>
      <c r="M2" s="64"/>
      <c r="N2" s="74">
        <v>1</v>
      </c>
      <c r="O2" s="67"/>
      <c r="P2" s="67">
        <v>193</v>
      </c>
      <c r="Q2" s="67">
        <v>193</v>
      </c>
      <c r="R2" s="67">
        <f>P2+Q2</f>
        <v>386</v>
      </c>
      <c r="S2" s="67"/>
      <c r="T2" s="67"/>
      <c r="U2" s="67"/>
      <c r="V2" s="75">
        <v>2</v>
      </c>
      <c r="W2" s="70"/>
      <c r="X2" s="70">
        <v>198</v>
      </c>
      <c r="Y2" s="70">
        <v>198</v>
      </c>
      <c r="Z2" s="70">
        <f>X2+Y2</f>
        <v>396</v>
      </c>
      <c r="AA2" s="70"/>
      <c r="AB2" s="70"/>
      <c r="AC2" s="70"/>
      <c r="AD2" s="76">
        <v>3</v>
      </c>
      <c r="AE2" s="67"/>
      <c r="AF2" s="67">
        <v>177</v>
      </c>
      <c r="AG2" s="67">
        <v>177</v>
      </c>
      <c r="AH2" s="67">
        <f>AF2+AG2</f>
        <v>354</v>
      </c>
      <c r="AI2" s="67"/>
      <c r="AJ2" s="67"/>
      <c r="AK2" s="67"/>
      <c r="AL2" s="75">
        <v>4</v>
      </c>
      <c r="AM2" s="70"/>
      <c r="AN2" s="70">
        <v>178</v>
      </c>
      <c r="AO2" s="70">
        <v>178</v>
      </c>
      <c r="AP2" s="70">
        <f>AN2+AO2</f>
        <v>356</v>
      </c>
      <c r="AQ2" s="70"/>
      <c r="AR2" s="70"/>
      <c r="AS2" s="70"/>
      <c r="AT2" s="76">
        <v>5</v>
      </c>
      <c r="AU2" s="67"/>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N2" s="12"/>
    </row>
    <row r="3" spans="1:66" x14ac:dyDescent="0.25">
      <c r="A3" s="115" t="s">
        <v>9</v>
      </c>
      <c r="B3" s="116"/>
      <c r="C3" s="117" t="str">
        <f>Instellingen!B3</f>
        <v>Kring Berkel IJssel</v>
      </c>
      <c r="D3" s="118"/>
      <c r="E3" s="119"/>
      <c r="F3" s="115" t="s">
        <v>41</v>
      </c>
      <c r="G3" s="120"/>
      <c r="H3" s="120"/>
      <c r="I3" s="120"/>
      <c r="J3" s="120"/>
      <c r="K3" s="120"/>
      <c r="L3" s="120"/>
      <c r="M3" s="120"/>
      <c r="N3" s="116"/>
      <c r="O3" s="121">
        <v>6</v>
      </c>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39</v>
      </c>
      <c r="BD3" s="120"/>
      <c r="BE3" s="120"/>
      <c r="BF3" s="120"/>
      <c r="BG3" s="120"/>
      <c r="BH3" s="120"/>
      <c r="BI3" s="120"/>
      <c r="BJ3" s="120"/>
      <c r="BK3" s="116"/>
      <c r="BL3" s="18">
        <f>Instellingen!B6</f>
        <v>2</v>
      </c>
      <c r="BM3" s="124"/>
      <c r="BN3" s="125"/>
    </row>
    <row r="4" spans="1:66" x14ac:dyDescent="0.25">
      <c r="A4" s="115" t="s">
        <v>10</v>
      </c>
      <c r="B4" s="116"/>
      <c r="C4" s="133" t="s">
        <v>25</v>
      </c>
      <c r="D4" s="118"/>
      <c r="E4" s="119"/>
      <c r="F4" s="115" t="s">
        <v>65</v>
      </c>
      <c r="G4" s="120"/>
      <c r="H4" s="120"/>
      <c r="I4" s="120"/>
      <c r="J4" s="120"/>
      <c r="K4" s="120"/>
      <c r="L4" s="120"/>
      <c r="M4" s="120"/>
      <c r="N4" s="116"/>
      <c r="O4" s="134">
        <f>Instellingen!B7</f>
        <v>0</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18"/>
      <c r="BM4" s="127"/>
      <c r="BN4" s="128"/>
    </row>
    <row r="5" spans="1:66" x14ac:dyDescent="0.25">
      <c r="A5" s="115" t="s">
        <v>11</v>
      </c>
      <c r="B5" s="116"/>
      <c r="C5" s="133" t="s">
        <v>97</v>
      </c>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1" t="s">
        <v>14</v>
      </c>
      <c r="G6" s="141" t="str">
        <f>Instellingen!B36</f>
        <v>Gorssel</v>
      </c>
      <c r="H6" s="142"/>
      <c r="I6" s="142"/>
      <c r="J6" s="142"/>
      <c r="K6" s="142"/>
      <c r="L6" s="142"/>
      <c r="M6" s="142"/>
      <c r="N6" s="143"/>
      <c r="O6" s="144" t="str">
        <f>Instellingen!B37</f>
        <v>Brummen</v>
      </c>
      <c r="P6" s="145"/>
      <c r="Q6" s="145"/>
      <c r="R6" s="145"/>
      <c r="S6" s="145"/>
      <c r="T6" s="145"/>
      <c r="U6" s="145"/>
      <c r="V6" s="146"/>
      <c r="W6" s="147" t="str">
        <f>Instellingen!B38</f>
        <v>Laag-Soeren</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91" t="s">
        <v>33</v>
      </c>
      <c r="BJ6" s="93"/>
      <c r="BK6" s="92"/>
      <c r="BL6" s="28">
        <v>180</v>
      </c>
      <c r="BM6" s="127"/>
      <c r="BN6" s="128"/>
    </row>
    <row r="7" spans="1:66" ht="12.75" customHeight="1" x14ac:dyDescent="0.25">
      <c r="A7" s="139"/>
      <c r="B7" s="139"/>
      <c r="C7" s="139"/>
      <c r="D7" s="139"/>
      <c r="E7" s="140"/>
      <c r="F7" s="61" t="s">
        <v>15</v>
      </c>
      <c r="G7" s="150" t="str">
        <f>Instellingen!C36</f>
        <v>15-16 nov</v>
      </c>
      <c r="H7" s="151"/>
      <c r="I7" s="151"/>
      <c r="J7" s="151"/>
      <c r="K7" s="151"/>
      <c r="L7" s="151"/>
      <c r="M7" s="151"/>
      <c r="N7" s="152"/>
      <c r="O7" s="144" t="str">
        <f>Instellingen!C37</f>
        <v>6-7 dec</v>
      </c>
      <c r="P7" s="145"/>
      <c r="Q7" s="145"/>
      <c r="R7" s="145"/>
      <c r="S7" s="145"/>
      <c r="T7" s="145"/>
      <c r="U7" s="145"/>
      <c r="V7" s="146"/>
      <c r="W7" s="147" t="str">
        <f>Instellingen!C38</f>
        <v>3-4 jan</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130"/>
      <c r="BN7" s="131"/>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8" t="s">
        <v>90</v>
      </c>
      <c r="BN8" s="2" t="s">
        <v>6</v>
      </c>
    </row>
    <row r="9" spans="1:66" x14ac:dyDescent="0.25">
      <c r="A9" s="6">
        <v>1</v>
      </c>
      <c r="B9" s="6" t="s">
        <v>180</v>
      </c>
      <c r="C9" s="6" t="s">
        <v>225</v>
      </c>
      <c r="D9" s="6" t="s">
        <v>135</v>
      </c>
      <c r="E9" s="6" t="s">
        <v>119</v>
      </c>
      <c r="F9" s="6" t="s">
        <v>114</v>
      </c>
      <c r="H9" s="63">
        <v>207</v>
      </c>
      <c r="I9" s="63">
        <v>0</v>
      </c>
      <c r="J9" s="64">
        <f>H9+I9</f>
        <v>207</v>
      </c>
      <c r="K9" s="63">
        <v>7</v>
      </c>
      <c r="L9" s="63">
        <v>7</v>
      </c>
      <c r="M9" s="63">
        <v>1</v>
      </c>
      <c r="N9" s="65">
        <v>1</v>
      </c>
      <c r="P9" s="66">
        <v>195.5</v>
      </c>
      <c r="Q9" s="66">
        <v>0</v>
      </c>
      <c r="R9" s="67">
        <f>P9+Q9</f>
        <v>195.5</v>
      </c>
      <c r="S9" s="66">
        <v>6.5</v>
      </c>
      <c r="T9" s="66">
        <v>7</v>
      </c>
      <c r="U9" s="66">
        <v>3</v>
      </c>
      <c r="V9" s="68">
        <v>3</v>
      </c>
      <c r="Z9" s="70">
        <f>X9+Y9</f>
        <v>0</v>
      </c>
      <c r="BC9" s="12">
        <f>N9+V9+AD9+AL9+AT9+BB9</f>
        <v>4</v>
      </c>
      <c r="BD9" s="12">
        <f>J9+R9+Z9+AH9+AP9+AX9</f>
        <v>402.5</v>
      </c>
      <c r="BE9"/>
      <c r="BF9"/>
      <c r="BG9" s="12">
        <v>0</v>
      </c>
      <c r="BH9" s="12">
        <v>0</v>
      </c>
      <c r="BI9" s="33">
        <f>BC9-BE9-BF9</f>
        <v>4</v>
      </c>
      <c r="BJ9" s="12">
        <f>BD9-BG9-BH9</f>
        <v>402.5</v>
      </c>
      <c r="BK9" s="6">
        <v>1</v>
      </c>
      <c r="BN9" s="6" t="s">
        <v>288</v>
      </c>
    </row>
    <row r="10" spans="1:66" x14ac:dyDescent="0.25">
      <c r="A10" s="6">
        <v>2</v>
      </c>
      <c r="B10" s="6" t="s">
        <v>181</v>
      </c>
      <c r="C10" s="6" t="s">
        <v>226</v>
      </c>
      <c r="D10" s="6" t="s">
        <v>136</v>
      </c>
      <c r="E10" s="6" t="s">
        <v>119</v>
      </c>
      <c r="F10" s="6" t="s">
        <v>137</v>
      </c>
      <c r="H10" s="63">
        <v>204</v>
      </c>
      <c r="I10" s="63">
        <v>0</v>
      </c>
      <c r="J10" s="64">
        <f>H10+I10</f>
        <v>204</v>
      </c>
      <c r="K10" s="63">
        <v>6.5</v>
      </c>
      <c r="L10" s="63">
        <v>7</v>
      </c>
      <c r="M10" s="63">
        <v>2</v>
      </c>
      <c r="N10" s="65">
        <v>2</v>
      </c>
      <c r="P10" s="66">
        <v>193</v>
      </c>
      <c r="Q10" s="66">
        <v>0</v>
      </c>
      <c r="R10" s="67">
        <f>P10+Q10</f>
        <v>193</v>
      </c>
      <c r="S10" s="66">
        <v>5</v>
      </c>
      <c r="T10" s="66">
        <v>6.5</v>
      </c>
      <c r="U10" s="66">
        <v>4</v>
      </c>
      <c r="V10" s="68">
        <v>4</v>
      </c>
      <c r="Z10" s="70">
        <f>X10+Y10</f>
        <v>0</v>
      </c>
      <c r="BC10" s="12">
        <f>N10+V10+AD10+AL10+AT10+BB10</f>
        <v>6</v>
      </c>
      <c r="BD10" s="12">
        <f>J10+R10+Z10+AH10+AP10+AX10</f>
        <v>397</v>
      </c>
      <c r="BE10"/>
      <c r="BF10"/>
      <c r="BG10" s="12">
        <v>0</v>
      </c>
      <c r="BH10" s="12">
        <v>0</v>
      </c>
      <c r="BI10" s="33">
        <f>BC10-BE10-BF10</f>
        <v>6</v>
      </c>
      <c r="BJ10" s="12">
        <f>BD10-BG10-BH10</f>
        <v>397</v>
      </c>
      <c r="BK10" s="6">
        <v>2</v>
      </c>
      <c r="BN10" s="6" t="s">
        <v>289</v>
      </c>
    </row>
    <row r="11" spans="1:66" x14ac:dyDescent="0.25">
      <c r="A11" s="6">
        <v>3</v>
      </c>
      <c r="B11" s="6" t="s">
        <v>186</v>
      </c>
      <c r="C11" s="6" t="s">
        <v>228</v>
      </c>
      <c r="D11" s="6" t="s">
        <v>143</v>
      </c>
      <c r="E11" s="6" t="s">
        <v>119</v>
      </c>
      <c r="F11" s="6" t="s">
        <v>140</v>
      </c>
      <c r="H11" s="63">
        <v>183.5</v>
      </c>
      <c r="I11" s="63">
        <v>0</v>
      </c>
      <c r="J11" s="64">
        <f>H11+I11</f>
        <v>183.5</v>
      </c>
      <c r="K11" s="63">
        <v>5</v>
      </c>
      <c r="L11" s="63">
        <v>6</v>
      </c>
      <c r="M11" s="63">
        <v>7</v>
      </c>
      <c r="N11" s="65">
        <v>7</v>
      </c>
      <c r="P11" s="66">
        <v>201.5</v>
      </c>
      <c r="Q11" s="66">
        <v>0</v>
      </c>
      <c r="R11" s="67">
        <f>P11+Q11</f>
        <v>201.5</v>
      </c>
      <c r="S11" s="66">
        <v>7</v>
      </c>
      <c r="T11" s="66">
        <v>8</v>
      </c>
      <c r="U11" s="66">
        <v>1</v>
      </c>
      <c r="V11" s="68">
        <v>1</v>
      </c>
      <c r="Z11" s="70">
        <f>X11+Y11</f>
        <v>0</v>
      </c>
      <c r="BC11" s="12">
        <f>N11+V11+AD11+AL11+AT11+BB11</f>
        <v>8</v>
      </c>
      <c r="BD11" s="12">
        <f>J11+R11+Z11+AH11+AP11+AX11</f>
        <v>385</v>
      </c>
      <c r="BE11"/>
      <c r="BF11"/>
      <c r="BG11" s="12">
        <v>0</v>
      </c>
      <c r="BH11" s="12">
        <v>0</v>
      </c>
      <c r="BI11" s="33">
        <f>BC11-BE11-BF11</f>
        <v>8</v>
      </c>
      <c r="BJ11" s="12">
        <f>BD11-BG11-BH11</f>
        <v>385</v>
      </c>
      <c r="BK11" s="6">
        <v>3</v>
      </c>
    </row>
    <row r="12" spans="1:66" x14ac:dyDescent="0.25">
      <c r="A12" s="6">
        <v>4</v>
      </c>
      <c r="B12" s="6" t="s">
        <v>182</v>
      </c>
      <c r="C12" s="6" t="s">
        <v>227</v>
      </c>
      <c r="D12" s="6" t="s">
        <v>138</v>
      </c>
      <c r="E12" s="6" t="s">
        <v>119</v>
      </c>
      <c r="F12" s="6" t="s">
        <v>137</v>
      </c>
      <c r="H12" s="63">
        <v>194.5</v>
      </c>
      <c r="I12" s="63">
        <v>0</v>
      </c>
      <c r="J12" s="64">
        <f>H12+I12</f>
        <v>194.5</v>
      </c>
      <c r="K12" s="63">
        <v>7</v>
      </c>
      <c r="L12" s="63">
        <v>7</v>
      </c>
      <c r="M12" s="63">
        <v>3</v>
      </c>
      <c r="N12" s="65">
        <v>3</v>
      </c>
      <c r="P12" s="66">
        <v>191.5</v>
      </c>
      <c r="Q12" s="66">
        <v>0</v>
      </c>
      <c r="R12" s="67">
        <f>P12+Q12</f>
        <v>191.5</v>
      </c>
      <c r="S12" s="66">
        <v>6.5</v>
      </c>
      <c r="T12" s="66">
        <v>7</v>
      </c>
      <c r="U12" s="66">
        <v>5</v>
      </c>
      <c r="V12" s="68">
        <v>5</v>
      </c>
      <c r="Z12" s="70">
        <f>X12+Y12</f>
        <v>0</v>
      </c>
      <c r="BC12" s="12">
        <f>N12+V12+AD12+AL12+AT12+BB12</f>
        <v>8</v>
      </c>
      <c r="BD12" s="12">
        <f>J12+R12+Z12+AH12+AP12+AX12</f>
        <v>386</v>
      </c>
      <c r="BE12"/>
      <c r="BF12"/>
      <c r="BG12" s="12">
        <v>0</v>
      </c>
      <c r="BH12" s="12">
        <v>0</v>
      </c>
      <c r="BI12" s="33">
        <f>BC12-BE12-BF12</f>
        <v>8</v>
      </c>
      <c r="BJ12" s="12">
        <f>BD12-BG12-BH12</f>
        <v>386</v>
      </c>
      <c r="BK12" s="6">
        <v>4</v>
      </c>
    </row>
    <row r="13" spans="1:66" x14ac:dyDescent="0.25">
      <c r="A13" s="6">
        <v>5</v>
      </c>
      <c r="B13" s="6" t="s">
        <v>183</v>
      </c>
      <c r="C13" s="6" t="s">
        <v>228</v>
      </c>
      <c r="D13" s="6" t="s">
        <v>139</v>
      </c>
      <c r="E13" s="6" t="s">
        <v>119</v>
      </c>
      <c r="F13" s="6" t="s">
        <v>140</v>
      </c>
      <c r="H13" s="63">
        <v>191.5</v>
      </c>
      <c r="I13" s="63">
        <v>0</v>
      </c>
      <c r="J13" s="64">
        <f>H13+I13</f>
        <v>191.5</v>
      </c>
      <c r="K13" s="63">
        <v>6</v>
      </c>
      <c r="L13" s="63">
        <v>6.5</v>
      </c>
      <c r="M13" s="63">
        <v>4</v>
      </c>
      <c r="N13" s="65">
        <v>4</v>
      </c>
      <c r="P13" s="66">
        <v>189</v>
      </c>
      <c r="Q13" s="66">
        <v>0</v>
      </c>
      <c r="R13" s="67">
        <f>P13+Q13</f>
        <v>189</v>
      </c>
      <c r="S13" s="66">
        <v>6</v>
      </c>
      <c r="T13" s="66">
        <v>7</v>
      </c>
      <c r="U13" s="66">
        <v>7</v>
      </c>
      <c r="V13" s="68">
        <v>7</v>
      </c>
      <c r="Z13" s="70">
        <f>X13+Y13</f>
        <v>0</v>
      </c>
      <c r="BC13" s="12">
        <f>N13+V13+AD13+AL13+AT13+BB13</f>
        <v>11</v>
      </c>
      <c r="BD13" s="12">
        <f>J13+R13+Z13+AH13+AP13+AX13</f>
        <v>380.5</v>
      </c>
      <c r="BE13"/>
      <c r="BF13"/>
      <c r="BG13" s="12">
        <v>0</v>
      </c>
      <c r="BH13" s="12">
        <v>0</v>
      </c>
      <c r="BI13" s="33">
        <f>BC13-BE13-BF13</f>
        <v>11</v>
      </c>
      <c r="BJ13" s="12">
        <f>BD13-BG13-BH13</f>
        <v>380.5</v>
      </c>
      <c r="BK13" s="6">
        <v>5</v>
      </c>
    </row>
    <row r="14" spans="1:66" x14ac:dyDescent="0.25">
      <c r="A14" s="6">
        <v>6</v>
      </c>
      <c r="B14" s="6" t="s">
        <v>191</v>
      </c>
      <c r="C14" s="6" t="s">
        <v>234</v>
      </c>
      <c r="D14" s="6" t="s">
        <v>148</v>
      </c>
      <c r="E14" s="6" t="s">
        <v>119</v>
      </c>
      <c r="F14" s="6" t="s">
        <v>137</v>
      </c>
      <c r="H14" s="63">
        <v>176.5</v>
      </c>
      <c r="I14" s="63">
        <v>0</v>
      </c>
      <c r="J14" s="64">
        <f>H14+I14</f>
        <v>176.5</v>
      </c>
      <c r="K14" s="63">
        <v>5</v>
      </c>
      <c r="L14" s="63">
        <v>6</v>
      </c>
      <c r="M14" s="63">
        <v>12</v>
      </c>
      <c r="N14" s="65">
        <v>12</v>
      </c>
      <c r="P14" s="66">
        <v>196.5</v>
      </c>
      <c r="Q14" s="66">
        <v>0</v>
      </c>
      <c r="R14" s="67">
        <f>P14+Q14</f>
        <v>196.5</v>
      </c>
      <c r="S14" s="66">
        <v>6</v>
      </c>
      <c r="T14" s="66">
        <v>7</v>
      </c>
      <c r="U14" s="66">
        <v>2</v>
      </c>
      <c r="V14" s="68">
        <v>2</v>
      </c>
      <c r="Z14" s="70">
        <f>X14+Y14</f>
        <v>0</v>
      </c>
      <c r="BC14" s="12">
        <f>N14+V14+AD14+AL14+AT14+BB14</f>
        <v>14</v>
      </c>
      <c r="BD14" s="12">
        <f>J14+R14+Z14+AH14+AP14+AX14</f>
        <v>373</v>
      </c>
      <c r="BE14"/>
      <c r="BF14"/>
      <c r="BG14" s="12">
        <v>0</v>
      </c>
      <c r="BH14" s="12">
        <v>0</v>
      </c>
      <c r="BI14" s="33">
        <f>BC14-BE14-BF14</f>
        <v>14</v>
      </c>
      <c r="BJ14" s="12">
        <f>BD14-BG14-BH14</f>
        <v>373</v>
      </c>
      <c r="BK14" s="6">
        <v>6</v>
      </c>
    </row>
    <row r="15" spans="1:66" x14ac:dyDescent="0.25">
      <c r="A15" s="6">
        <v>7</v>
      </c>
      <c r="B15" s="6" t="s">
        <v>184</v>
      </c>
      <c r="C15" s="6" t="s">
        <v>118</v>
      </c>
      <c r="D15" s="6" t="s">
        <v>141</v>
      </c>
      <c r="E15" s="6" t="s">
        <v>119</v>
      </c>
      <c r="F15" s="6" t="s">
        <v>137</v>
      </c>
      <c r="H15" s="63">
        <v>185.5</v>
      </c>
      <c r="I15" s="63">
        <v>0</v>
      </c>
      <c r="J15" s="64">
        <f>H15+I15</f>
        <v>185.5</v>
      </c>
      <c r="K15" s="63">
        <v>5</v>
      </c>
      <c r="L15" s="63">
        <v>6</v>
      </c>
      <c r="M15" s="63">
        <v>5</v>
      </c>
      <c r="N15" s="65">
        <v>5</v>
      </c>
      <c r="P15" s="66">
        <v>185</v>
      </c>
      <c r="Q15" s="66">
        <v>0</v>
      </c>
      <c r="R15" s="67">
        <f>P15+Q15</f>
        <v>185</v>
      </c>
      <c r="S15" s="66">
        <v>6</v>
      </c>
      <c r="T15" s="66">
        <v>6.5</v>
      </c>
      <c r="U15" s="66">
        <v>9</v>
      </c>
      <c r="V15" s="68">
        <v>9</v>
      </c>
      <c r="Z15" s="70">
        <f>X15+Y15</f>
        <v>0</v>
      </c>
      <c r="BC15" s="12">
        <f>N15+V15+AD15+AL15+AT15+BB15</f>
        <v>14</v>
      </c>
      <c r="BD15" s="12">
        <f>J15+R15+Z15+AH15+AP15+AX15</f>
        <v>370.5</v>
      </c>
      <c r="BE15"/>
      <c r="BF15"/>
      <c r="BG15" s="12">
        <v>0</v>
      </c>
      <c r="BH15" s="12">
        <v>0</v>
      </c>
      <c r="BI15" s="33">
        <f>BC15-BE15-BF15</f>
        <v>14</v>
      </c>
      <c r="BJ15" s="12">
        <f>BD15-BG15-BH15</f>
        <v>370.5</v>
      </c>
      <c r="BL15" s="6">
        <v>1</v>
      </c>
    </row>
    <row r="16" spans="1:66" x14ac:dyDescent="0.25">
      <c r="A16" s="6">
        <v>8</v>
      </c>
      <c r="B16" s="6" t="s">
        <v>192</v>
      </c>
      <c r="C16" s="6" t="s">
        <v>235</v>
      </c>
      <c r="D16" s="6" t="s">
        <v>149</v>
      </c>
      <c r="E16" s="6" t="s">
        <v>117</v>
      </c>
      <c r="F16" s="6" t="s">
        <v>137</v>
      </c>
      <c r="H16" s="63">
        <v>176</v>
      </c>
      <c r="I16" s="63">
        <v>0</v>
      </c>
      <c r="J16" s="64">
        <f>H16+I16</f>
        <v>176</v>
      </c>
      <c r="K16" s="63">
        <v>5.5</v>
      </c>
      <c r="L16" s="63">
        <v>6</v>
      </c>
      <c r="M16" s="63">
        <v>13</v>
      </c>
      <c r="N16" s="65">
        <v>13</v>
      </c>
      <c r="P16" s="66">
        <v>189</v>
      </c>
      <c r="Q16" s="66">
        <v>0</v>
      </c>
      <c r="R16" s="67">
        <f>P16+Q16</f>
        <v>189</v>
      </c>
      <c r="S16" s="66">
        <v>6.5</v>
      </c>
      <c r="T16" s="66">
        <v>6.5</v>
      </c>
      <c r="U16" s="66">
        <v>6</v>
      </c>
      <c r="V16" s="68">
        <v>6</v>
      </c>
      <c r="Z16" s="70">
        <f>X16+Y16</f>
        <v>0</v>
      </c>
      <c r="BC16" s="12">
        <f>N16+V16+AD16+AL16+AT16+BB16</f>
        <v>19</v>
      </c>
      <c r="BD16" s="12">
        <f>J16+R16+Z16+AH16+AP16+AX16</f>
        <v>365</v>
      </c>
      <c r="BE16"/>
      <c r="BF16"/>
      <c r="BG16" s="12">
        <v>0</v>
      </c>
      <c r="BH16" s="12">
        <v>0</v>
      </c>
      <c r="BI16" s="33">
        <f>BC16-BE16-BF16</f>
        <v>19</v>
      </c>
      <c r="BJ16" s="12">
        <f>BD16-BG16-BH16</f>
        <v>365</v>
      </c>
      <c r="BL16" s="6">
        <v>2</v>
      </c>
    </row>
    <row r="17" spans="1:62" x14ac:dyDescent="0.25">
      <c r="A17" s="6">
        <v>9</v>
      </c>
      <c r="B17" s="6" t="s">
        <v>189</v>
      </c>
      <c r="C17" s="6" t="s">
        <v>232</v>
      </c>
      <c r="D17" s="6" t="s">
        <v>146</v>
      </c>
      <c r="E17" s="6" t="s">
        <v>117</v>
      </c>
      <c r="F17" s="6" t="s">
        <v>115</v>
      </c>
      <c r="H17" s="63">
        <v>178</v>
      </c>
      <c r="I17" s="63">
        <v>0</v>
      </c>
      <c r="J17" s="64">
        <f>H17+I17</f>
        <v>178</v>
      </c>
      <c r="K17" s="63">
        <v>5.5</v>
      </c>
      <c r="L17" s="63">
        <v>6</v>
      </c>
      <c r="M17" s="63">
        <v>10</v>
      </c>
      <c r="N17" s="65">
        <v>10</v>
      </c>
      <c r="P17" s="66">
        <v>178</v>
      </c>
      <c r="Q17" s="66">
        <v>0</v>
      </c>
      <c r="R17" s="67">
        <f>P17+Q17</f>
        <v>178</v>
      </c>
      <c r="S17" s="66">
        <v>5.5</v>
      </c>
      <c r="T17" s="66">
        <v>6.5</v>
      </c>
      <c r="U17" s="66">
        <v>10</v>
      </c>
      <c r="V17" s="68">
        <v>10</v>
      </c>
      <c r="Z17" s="70">
        <f>X17+Y17</f>
        <v>0</v>
      </c>
      <c r="BC17" s="12">
        <f>N17+V17+AD17+AL17+AT17+BB17</f>
        <v>20</v>
      </c>
      <c r="BD17" s="12">
        <f>J17+R17+Z17+AH17+AP17+AX17</f>
        <v>356</v>
      </c>
      <c r="BE17"/>
      <c r="BF17"/>
      <c r="BG17" s="12">
        <v>0</v>
      </c>
      <c r="BH17" s="12">
        <v>0</v>
      </c>
      <c r="BI17" s="33">
        <f>BC17-BE17-BF17</f>
        <v>20</v>
      </c>
      <c r="BJ17" s="12">
        <f>BD17-BG17-BH17</f>
        <v>356</v>
      </c>
    </row>
    <row r="18" spans="1:62" x14ac:dyDescent="0.25">
      <c r="A18" s="6">
        <v>10</v>
      </c>
      <c r="B18" s="6" t="s">
        <v>190</v>
      </c>
      <c r="C18" s="6" t="s">
        <v>233</v>
      </c>
      <c r="D18" s="6" t="s">
        <v>147</v>
      </c>
      <c r="E18" s="6" t="s">
        <v>117</v>
      </c>
      <c r="F18" s="6" t="s">
        <v>116</v>
      </c>
      <c r="H18" s="63">
        <v>178</v>
      </c>
      <c r="I18" s="63">
        <v>0</v>
      </c>
      <c r="J18" s="64">
        <f>H18+I18</f>
        <v>178</v>
      </c>
      <c r="K18" s="63">
        <v>5</v>
      </c>
      <c r="L18" s="63">
        <v>6</v>
      </c>
      <c r="M18" s="63">
        <v>11</v>
      </c>
      <c r="N18" s="65">
        <v>11</v>
      </c>
      <c r="P18" s="66">
        <v>174</v>
      </c>
      <c r="Q18" s="66">
        <v>0</v>
      </c>
      <c r="R18" s="67">
        <f>P18+Q18</f>
        <v>174</v>
      </c>
      <c r="S18" s="66">
        <v>5</v>
      </c>
      <c r="T18" s="66">
        <v>6</v>
      </c>
      <c r="U18" s="66">
        <v>11</v>
      </c>
      <c r="V18" s="68">
        <v>11</v>
      </c>
      <c r="Z18" s="70">
        <f>X18+Y18</f>
        <v>0</v>
      </c>
      <c r="BC18" s="12">
        <f>N18+V18+AD18+AL18+AT18+BB18</f>
        <v>22</v>
      </c>
      <c r="BD18" s="12">
        <f>J18+R18+Z18+AH18+AP18+AX18</f>
        <v>352</v>
      </c>
      <c r="BE18"/>
      <c r="BF18"/>
      <c r="BG18" s="12">
        <v>0</v>
      </c>
      <c r="BH18" s="12">
        <v>0</v>
      </c>
      <c r="BI18" s="33">
        <f>BC18-BE18-BF18</f>
        <v>22</v>
      </c>
      <c r="BJ18" s="12">
        <f>BD18-BG18-BH18</f>
        <v>352</v>
      </c>
    </row>
    <row r="19" spans="1:62" x14ac:dyDescent="0.25">
      <c r="A19" s="6">
        <v>11</v>
      </c>
      <c r="B19" s="6" t="s">
        <v>193</v>
      </c>
      <c r="C19" s="6" t="s">
        <v>236</v>
      </c>
      <c r="D19" s="6" t="s">
        <v>150</v>
      </c>
      <c r="E19" s="6" t="s">
        <v>117</v>
      </c>
      <c r="F19" s="6" t="s">
        <v>116</v>
      </c>
      <c r="H19" s="63">
        <v>176</v>
      </c>
      <c r="I19" s="63">
        <v>0</v>
      </c>
      <c r="J19" s="64">
        <f>H19+I19</f>
        <v>176</v>
      </c>
      <c r="K19" s="63">
        <v>5</v>
      </c>
      <c r="L19" s="63">
        <v>6</v>
      </c>
      <c r="M19" s="63">
        <v>14</v>
      </c>
      <c r="N19" s="65">
        <v>14</v>
      </c>
      <c r="P19" s="66">
        <v>173.5</v>
      </c>
      <c r="Q19" s="66">
        <v>0</v>
      </c>
      <c r="R19" s="67">
        <f>P19+Q19</f>
        <v>173.5</v>
      </c>
      <c r="S19" s="66">
        <v>5</v>
      </c>
      <c r="T19" s="66">
        <v>6</v>
      </c>
      <c r="U19" s="66">
        <v>12</v>
      </c>
      <c r="V19" s="68">
        <v>12</v>
      </c>
      <c r="Z19" s="70">
        <f>X19+Y19</f>
        <v>0</v>
      </c>
      <c r="BC19" s="12">
        <f>N19+V19+AD19+AL19+AT19+BB19</f>
        <v>26</v>
      </c>
      <c r="BD19" s="12">
        <f>J19+R19+Z19+AH19+AP19+AX19</f>
        <v>349.5</v>
      </c>
      <c r="BE19"/>
      <c r="BF19"/>
      <c r="BG19" s="12">
        <v>0</v>
      </c>
      <c r="BH19" s="12">
        <v>0</v>
      </c>
      <c r="BI19" s="33">
        <f>BC19-BE19-BF19</f>
        <v>26</v>
      </c>
      <c r="BJ19" s="12">
        <f>BD19-BG19-BH19</f>
        <v>349.5</v>
      </c>
    </row>
    <row r="20" spans="1:62" x14ac:dyDescent="0.25">
      <c r="A20" s="6">
        <v>12</v>
      </c>
      <c r="B20" s="6" t="s">
        <v>185</v>
      </c>
      <c r="C20" s="6" t="s">
        <v>229</v>
      </c>
      <c r="D20" s="6" t="s">
        <v>142</v>
      </c>
      <c r="E20" s="6" t="s">
        <v>119</v>
      </c>
      <c r="F20" s="6" t="s">
        <v>140</v>
      </c>
      <c r="H20" s="63">
        <v>185</v>
      </c>
      <c r="I20" s="63">
        <v>0</v>
      </c>
      <c r="J20" s="64">
        <f>H20+I20</f>
        <v>185</v>
      </c>
      <c r="K20" s="63">
        <v>5</v>
      </c>
      <c r="L20" s="63">
        <v>6.5</v>
      </c>
      <c r="M20" s="63">
        <v>6</v>
      </c>
      <c r="N20" s="65">
        <v>6</v>
      </c>
      <c r="P20" s="66">
        <v>0</v>
      </c>
      <c r="Q20" s="66">
        <v>0</v>
      </c>
      <c r="R20" s="67">
        <f>P20+Q20</f>
        <v>0</v>
      </c>
      <c r="U20" s="66">
        <v>14</v>
      </c>
      <c r="V20" s="68">
        <v>90</v>
      </c>
      <c r="Z20" s="70">
        <f>X20+Y20</f>
        <v>0</v>
      </c>
      <c r="BC20" s="12">
        <f>N20+V20+AD20+AL20+AT20+BB20</f>
        <v>96</v>
      </c>
      <c r="BD20" s="12">
        <f>J20+R20+Z20+AH20+AP20+AX20</f>
        <v>185</v>
      </c>
      <c r="BE20"/>
      <c r="BF20"/>
      <c r="BG20" s="12">
        <v>0</v>
      </c>
      <c r="BH20" s="12">
        <v>0</v>
      </c>
      <c r="BI20" s="33">
        <f>BC20-BE20-BF20</f>
        <v>96</v>
      </c>
      <c r="BJ20" s="12">
        <f>BD20-BG20-BH20</f>
        <v>185</v>
      </c>
    </row>
    <row r="21" spans="1:62" x14ac:dyDescent="0.25">
      <c r="A21" s="6">
        <v>13</v>
      </c>
      <c r="B21" s="6" t="s">
        <v>273</v>
      </c>
      <c r="C21" s="6" t="s">
        <v>281</v>
      </c>
      <c r="D21" s="6" t="s">
        <v>274</v>
      </c>
      <c r="E21" s="6" t="s">
        <v>117</v>
      </c>
      <c r="F21" s="6" t="s">
        <v>116</v>
      </c>
      <c r="J21" s="64">
        <f>H21+I21</f>
        <v>0</v>
      </c>
      <c r="N21" s="65">
        <v>99</v>
      </c>
      <c r="P21" s="66">
        <v>186.5</v>
      </c>
      <c r="Q21" s="66">
        <v>0</v>
      </c>
      <c r="R21" s="67">
        <f>P21+Q21</f>
        <v>186.5</v>
      </c>
      <c r="S21" s="66">
        <v>6</v>
      </c>
      <c r="T21" s="66">
        <v>7</v>
      </c>
      <c r="U21" s="66">
        <v>8</v>
      </c>
      <c r="V21" s="68">
        <v>8</v>
      </c>
      <c r="Z21" s="70">
        <f>X21+Y21</f>
        <v>0</v>
      </c>
      <c r="BC21" s="12">
        <f>N21+V21+AD21+AL21+AT21+BB21</f>
        <v>107</v>
      </c>
      <c r="BD21" s="12">
        <f>J21+R21+Z21+AH21+AP21+AX21</f>
        <v>186.5</v>
      </c>
      <c r="BE21"/>
      <c r="BF21"/>
      <c r="BG21" s="12">
        <v>0</v>
      </c>
      <c r="BH21" s="12">
        <v>0</v>
      </c>
      <c r="BI21" s="33">
        <f>BC21-BE21-BF21</f>
        <v>107</v>
      </c>
      <c r="BJ21" s="12">
        <f>BD21-BG21-BH21</f>
        <v>186.5</v>
      </c>
    </row>
    <row r="22" spans="1:62" x14ac:dyDescent="0.25">
      <c r="A22" s="6">
        <v>14</v>
      </c>
      <c r="B22" s="6" t="s">
        <v>187</v>
      </c>
      <c r="C22" s="6" t="s">
        <v>230</v>
      </c>
      <c r="D22" s="6" t="s">
        <v>144</v>
      </c>
      <c r="E22" s="6" t="s">
        <v>119</v>
      </c>
      <c r="F22" s="6" t="s">
        <v>111</v>
      </c>
      <c r="H22" s="63">
        <v>182.5</v>
      </c>
      <c r="I22" s="63">
        <v>0</v>
      </c>
      <c r="J22" s="64">
        <f>H22+I22</f>
        <v>182.5</v>
      </c>
      <c r="K22" s="63">
        <v>6.5</v>
      </c>
      <c r="L22" s="63">
        <v>6</v>
      </c>
      <c r="M22" s="63">
        <v>8</v>
      </c>
      <c r="N22" s="65">
        <v>8</v>
      </c>
      <c r="R22" s="67">
        <f>P22+Q22</f>
        <v>0</v>
      </c>
      <c r="V22" s="68">
        <v>99</v>
      </c>
      <c r="Z22" s="70">
        <f>X22+Y22</f>
        <v>0</v>
      </c>
      <c r="BC22" s="12">
        <f>N22+V22+AD22+AL22+AT22+BB22</f>
        <v>107</v>
      </c>
      <c r="BD22" s="12">
        <f>J22+R22+Z22+AH22+AP22+AX22</f>
        <v>182.5</v>
      </c>
      <c r="BE22"/>
      <c r="BF22"/>
      <c r="BG22" s="12">
        <v>0</v>
      </c>
      <c r="BH22" s="12">
        <v>0</v>
      </c>
      <c r="BI22" s="33">
        <f>BC22-BE22-BF22</f>
        <v>107</v>
      </c>
      <c r="BJ22" s="12">
        <f>BD22-BG22-BH22</f>
        <v>182.5</v>
      </c>
    </row>
    <row r="23" spans="1:62" x14ac:dyDescent="0.25">
      <c r="A23" s="6">
        <v>15</v>
      </c>
      <c r="B23" s="6" t="s">
        <v>188</v>
      </c>
      <c r="C23" s="6" t="s">
        <v>231</v>
      </c>
      <c r="D23" s="6" t="s">
        <v>145</v>
      </c>
      <c r="E23" s="6" t="s">
        <v>119</v>
      </c>
      <c r="F23" s="6" t="s">
        <v>115</v>
      </c>
      <c r="H23" s="63">
        <v>181</v>
      </c>
      <c r="I23" s="63">
        <v>0</v>
      </c>
      <c r="J23" s="64">
        <f>H23+I23</f>
        <v>181</v>
      </c>
      <c r="K23" s="63">
        <v>5.5</v>
      </c>
      <c r="L23" s="63">
        <v>6.5</v>
      </c>
      <c r="M23" s="63">
        <v>9</v>
      </c>
      <c r="N23" s="65">
        <v>9</v>
      </c>
      <c r="R23" s="67">
        <f>P23+Q23</f>
        <v>0</v>
      </c>
      <c r="V23" s="68">
        <v>99</v>
      </c>
      <c r="Z23" s="70">
        <f>X23+Y23</f>
        <v>0</v>
      </c>
      <c r="BC23" s="12">
        <f>N23+V23+AD23+AL23+AT23+BB23</f>
        <v>108</v>
      </c>
      <c r="BD23" s="12">
        <f>J23+R23+Z23+AH23+AP23+AX23</f>
        <v>181</v>
      </c>
      <c r="BE23"/>
      <c r="BF23"/>
      <c r="BG23" s="12">
        <v>0</v>
      </c>
      <c r="BH23" s="12">
        <v>0</v>
      </c>
      <c r="BI23" s="33">
        <f>BC23-BE23-BF23</f>
        <v>108</v>
      </c>
      <c r="BJ23" s="12">
        <f>BD23-BG23-BH23</f>
        <v>181</v>
      </c>
    </row>
    <row r="24" spans="1:62" x14ac:dyDescent="0.25">
      <c r="A24" s="6">
        <v>16</v>
      </c>
      <c r="B24" s="6" t="s">
        <v>275</v>
      </c>
      <c r="C24" s="6" t="s">
        <v>282</v>
      </c>
      <c r="D24" s="6" t="s">
        <v>276</v>
      </c>
      <c r="E24" s="6" t="s">
        <v>119</v>
      </c>
      <c r="F24" s="6" t="s">
        <v>115</v>
      </c>
      <c r="J24" s="64">
        <f>H24+I24</f>
        <v>0</v>
      </c>
      <c r="N24" s="65">
        <v>99</v>
      </c>
      <c r="P24" s="66">
        <v>171.5</v>
      </c>
      <c r="Q24" s="66">
        <v>0</v>
      </c>
      <c r="R24" s="67">
        <f>P24+Q24</f>
        <v>171.5</v>
      </c>
      <c r="S24" s="66">
        <v>5.5</v>
      </c>
      <c r="T24" s="66">
        <v>5.5</v>
      </c>
      <c r="U24" s="66">
        <v>13</v>
      </c>
      <c r="V24" s="68">
        <v>13</v>
      </c>
      <c r="Z24" s="70">
        <f>X24+Y24</f>
        <v>0</v>
      </c>
      <c r="BC24" s="12">
        <f>N24+V24+AD24+AL24+AT24+BB24</f>
        <v>112</v>
      </c>
      <c r="BD24" s="12">
        <f>J24+R24+Z24+AH24+AP24+AX24</f>
        <v>171.5</v>
      </c>
      <c r="BE24"/>
      <c r="BF24"/>
      <c r="BG24" s="12">
        <v>0</v>
      </c>
      <c r="BH24" s="12">
        <v>0</v>
      </c>
      <c r="BI24" s="33">
        <f>BC24-BE24-BF24</f>
        <v>112</v>
      </c>
      <c r="BJ24" s="12">
        <f>BD24-BG24-BH24</f>
        <v>171.5</v>
      </c>
    </row>
    <row r="25" spans="1:62" x14ac:dyDescent="0.25">
      <c r="A25" s="6">
        <v>17</v>
      </c>
      <c r="B25" s="6" t="s">
        <v>194</v>
      </c>
      <c r="C25" s="6" t="s">
        <v>237</v>
      </c>
      <c r="D25" s="6" t="s">
        <v>151</v>
      </c>
      <c r="E25" s="6" t="s">
        <v>119</v>
      </c>
      <c r="F25" s="6" t="s">
        <v>140</v>
      </c>
      <c r="H25" s="63">
        <v>175.5</v>
      </c>
      <c r="I25" s="63">
        <v>0</v>
      </c>
      <c r="J25" s="64">
        <f>H25+I25</f>
        <v>175.5</v>
      </c>
      <c r="K25" s="63">
        <v>5</v>
      </c>
      <c r="L25" s="63">
        <v>6</v>
      </c>
      <c r="M25" s="63">
        <v>15</v>
      </c>
      <c r="N25" s="65">
        <v>15</v>
      </c>
      <c r="R25" s="67">
        <f>P25+Q25</f>
        <v>0</v>
      </c>
      <c r="V25" s="68">
        <v>99</v>
      </c>
      <c r="Z25" s="70">
        <f>X25+Y25</f>
        <v>0</v>
      </c>
      <c r="BC25" s="12">
        <f>N25+V25+AD25+AL25+AT25+BB25</f>
        <v>114</v>
      </c>
      <c r="BD25" s="12">
        <f>J25+R25+Z25+AH25+AP25+AX25</f>
        <v>175.5</v>
      </c>
      <c r="BE25"/>
      <c r="BF25"/>
      <c r="BG25" s="12">
        <v>0</v>
      </c>
      <c r="BH25" s="12">
        <v>0</v>
      </c>
      <c r="BI25" s="33">
        <f>BC25-BE25-BF25</f>
        <v>114</v>
      </c>
      <c r="BJ25" s="12">
        <f>BD25-BG25-BH25</f>
        <v>175.5</v>
      </c>
    </row>
    <row r="26" spans="1:62" x14ac:dyDescent="0.25">
      <c r="A26" s="6">
        <v>18</v>
      </c>
      <c r="B26" s="6" t="s">
        <v>195</v>
      </c>
      <c r="C26" s="6" t="s">
        <v>238</v>
      </c>
      <c r="D26" s="6" t="s">
        <v>152</v>
      </c>
      <c r="E26" s="6" t="s">
        <v>119</v>
      </c>
      <c r="F26" s="6" t="s">
        <v>140</v>
      </c>
      <c r="H26" s="63">
        <v>170.5</v>
      </c>
      <c r="I26" s="63">
        <v>0</v>
      </c>
      <c r="J26" s="64">
        <f>H26+I26</f>
        <v>170.5</v>
      </c>
      <c r="K26" s="63">
        <v>4.5</v>
      </c>
      <c r="L26" s="63">
        <v>5.5</v>
      </c>
      <c r="M26" s="63">
        <v>16</v>
      </c>
      <c r="N26" s="65">
        <v>16</v>
      </c>
      <c r="R26" s="67">
        <f>P26+Q26</f>
        <v>0</v>
      </c>
      <c r="V26" s="68">
        <v>99</v>
      </c>
      <c r="Z26" s="70">
        <f>X26+Y26</f>
        <v>0</v>
      </c>
      <c r="BC26" s="12">
        <f>N26+V26+AD26+AL26+AT26+BB26</f>
        <v>115</v>
      </c>
      <c r="BD26" s="12">
        <f>J26+R26+Z26+AH26+AP26+AX26</f>
        <v>170.5</v>
      </c>
      <c r="BE26"/>
      <c r="BF26"/>
      <c r="BG26" s="12">
        <v>0</v>
      </c>
      <c r="BH26" s="12">
        <v>0</v>
      </c>
      <c r="BI26" s="33">
        <f>BC26-BE26-BF26</f>
        <v>115</v>
      </c>
      <c r="BJ26" s="12">
        <f>BD26-BG26-BH26</f>
        <v>170.5</v>
      </c>
    </row>
    <row r="27" spans="1:62" x14ac:dyDescent="0.25">
      <c r="A27" s="6">
        <v>19</v>
      </c>
      <c r="B27" s="6" t="s">
        <v>277</v>
      </c>
      <c r="C27" s="6" t="s">
        <v>283</v>
      </c>
      <c r="D27" s="6" t="s">
        <v>278</v>
      </c>
      <c r="E27" s="6" t="s">
        <v>117</v>
      </c>
      <c r="F27" s="6" t="s">
        <v>114</v>
      </c>
      <c r="J27" s="64">
        <f>H27+I27</f>
        <v>0</v>
      </c>
      <c r="N27" s="65">
        <v>99</v>
      </c>
      <c r="P27" s="66">
        <v>0</v>
      </c>
      <c r="Q27" s="66">
        <v>0</v>
      </c>
      <c r="R27" s="67">
        <f>P27+Q27</f>
        <v>0</v>
      </c>
      <c r="U27" s="66">
        <v>14</v>
      </c>
      <c r="V27" s="68">
        <v>90</v>
      </c>
      <c r="Z27" s="70">
        <f>X27+Y27</f>
        <v>0</v>
      </c>
      <c r="BC27" s="12">
        <f>N27+V27+AD27+AL27+AT27+BB27</f>
        <v>189</v>
      </c>
      <c r="BD27" s="12">
        <f>J27+R27+Z27+AH27+AP27+AX27</f>
        <v>0</v>
      </c>
      <c r="BE27"/>
      <c r="BF27"/>
      <c r="BG27" s="12">
        <v>0</v>
      </c>
      <c r="BH27" s="12">
        <v>0</v>
      </c>
      <c r="BI27" s="33">
        <f>BC27-BE27-BF27</f>
        <v>189</v>
      </c>
      <c r="BJ27" s="12">
        <f>BD27-BG27-BH27</f>
        <v>0</v>
      </c>
    </row>
  </sheetData>
  <sheetProtection sheet="1" objects="1" scenarios="1"/>
  <sortState xmlns:xlrd2="http://schemas.microsoft.com/office/spreadsheetml/2017/richdata2" ref="A9:XFD28">
    <sortCondition ref="BI9"/>
  </sortState>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s>
  <conditionalFormatting sqref="X2:Y2 P2:Q2 H2:I2 AF2:AG2 AN2:AO2 AV2:AW2 H9:I65426 AV9:AW65426 P9:Q65426 X9:Y65426 AF9:AG65426 AN9:AO65426">
    <cfRule type="cellIs" dxfId="15" priority="1" stopIfTrue="1" operator="greaterThanOrEqual">
      <formula>$BL$6</formula>
    </cfRule>
  </conditionalFormatting>
  <dataValidations count="9">
    <dataValidation type="list" allowBlank="1" showInputMessage="1" showErrorMessage="1" sqref="BM1:BM2 BM9:BM65426" xr:uid="{00000000-0002-0000-0600-000001000000}">
      <formula1>"ja,nee"</formula1>
    </dataValidation>
    <dataValidation operator="lessThanOrEqual" allowBlank="1" showInputMessage="1" showErrorMessage="1" sqref="AH8 AP8 AX8 J1:J2 R1:R2 AX1:AX2 AP1:AP2 AH1:AH2 Z1:Z2 BC1:BK8 BL1:BL4 BL7:BL8 Z8:Z27 BC9:BD27 R8:R27 J8:J27 BI9:BJ27" xr:uid="{00000000-0002-0000-0600-000002000000}"/>
    <dataValidation type="decimal" allowBlank="1" showInputMessage="1" showErrorMessage="1" sqref="H1:I2 P1:Q2 AV1:AW2 AN1:AO2 AF1:AG2 X1:Y2 H8:I65426 X8:Y65426 P8:Q65426 AF8:AG65426 AN8:AO65426 AV8:AW65426" xr:uid="{00000000-0002-0000-0600-000003000000}">
      <formula1>0</formula1>
      <formula2>400</formula2>
    </dataValidation>
    <dataValidation type="decimal" allowBlank="1" showInputMessage="1" showErrorMessage="1" sqref="K1:L2 S1:T2 AY1:AZ2 AQ1:AR2 AI1:AJ2 AA1:AB2 K8:L65426 AA8:AB65426 S8:T65426 AI8:AJ65426 AQ8:AR65426 AY8:AZ65426" xr:uid="{00000000-0002-0000-0600-000004000000}">
      <formula1>0</formula1>
      <formula2>99</formula2>
    </dataValidation>
    <dataValidation type="whole" allowBlank="1" showInputMessage="1" showErrorMessage="1" sqref="M1:N2 U1:V2 BA1:BB2 AS1:AT2 AK1:AL2 AC1:AD2 M8:N65426 AC8:AD65426 U8:V65426 AK8:AL65426 AS8:AT65426 BA8:BB65426" xr:uid="{00000000-0002-0000-0600-000005000000}">
      <formula1>0</formula1>
      <formula2>999</formula2>
    </dataValidation>
    <dataValidation type="whole" operator="lessThanOrEqual" allowBlank="1" showInputMessage="1" showErrorMessage="1" sqref="BL6" xr:uid="{00000000-0002-0000-0600-000006000000}">
      <formula1>400</formula1>
    </dataValidation>
    <dataValidation type="whole" operator="lessThanOrEqual" allowBlank="1" showInputMessage="1" showErrorMessage="1" sqref="BL5" xr:uid="{00000000-0002-0000-0600-000007000000}">
      <formula1>99</formula1>
    </dataValidation>
    <dataValidation type="whole" allowBlank="1" showInputMessage="1" showErrorMessage="1" sqref="O3:V3" xr:uid="{00000000-0002-0000-0600-000008000000}">
      <formula1>0</formula1>
      <formula2>99</formula2>
    </dataValidation>
    <dataValidation type="decimal" operator="lessThanOrEqual" allowBlank="1" showInputMessage="1" showErrorMessage="1" sqref="BK9:BL27 BC28:BL65426 AH9:AH65426 AP9:AP65426 AX9:AX65426 Z28:Z65426 R28:R65426 J28:J65426 BG9:BH27" xr:uid="{00000000-0002-0000-06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8289"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68290"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68291"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68292"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68293"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68294"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68295"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68296"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68297"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68298"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68299"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68300"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68301"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68302"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68303"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68304"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68305"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68306"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68307"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68308"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68309"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68310"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68311"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68312"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68313"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68314"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2"/>
  <dimension ref="A1:BN10"/>
  <sheetViews>
    <sheetView workbookViewId="0">
      <pane xSplit="5" ySplit="8" topLeftCell="T9" activePane="bottomRight" state="frozen"/>
      <selection activeCell="C5" sqref="C5:E5"/>
      <selection pane="topRight" activeCell="C5" sqref="C5:E5"/>
      <selection pane="bottomLeft" activeCell="C5" sqref="C5:E5"/>
      <selection pane="bottomRight" activeCell="BN9" sqref="BN9:BN10"/>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4"/>
      <c r="B2" s="94"/>
      <c r="C2" s="94">
        <v>1</v>
      </c>
      <c r="D2" s="94">
        <f>FLOOR((C2+3)/4,1)</f>
        <v>1</v>
      </c>
      <c r="E2" s="94"/>
      <c r="F2" s="94"/>
      <c r="G2" s="62"/>
      <c r="H2" s="62">
        <v>192</v>
      </c>
      <c r="I2" s="64">
        <v>190</v>
      </c>
      <c r="J2" s="64">
        <f>H2+I2</f>
        <v>382</v>
      </c>
      <c r="K2" s="64"/>
      <c r="L2" s="64"/>
      <c r="M2" s="64"/>
      <c r="N2" s="74">
        <v>1</v>
      </c>
      <c r="O2" s="67"/>
      <c r="P2" s="67">
        <v>193</v>
      </c>
      <c r="Q2" s="67">
        <v>193</v>
      </c>
      <c r="R2" s="67">
        <f>P2+Q2</f>
        <v>386</v>
      </c>
      <c r="S2" s="67"/>
      <c r="T2" s="67"/>
      <c r="U2" s="67"/>
      <c r="V2" s="75">
        <v>2</v>
      </c>
      <c r="W2" s="70"/>
      <c r="X2" s="70">
        <v>198</v>
      </c>
      <c r="Y2" s="70">
        <v>198</v>
      </c>
      <c r="Z2" s="70">
        <f>X2+Y2</f>
        <v>396</v>
      </c>
      <c r="AA2" s="70"/>
      <c r="AB2" s="70"/>
      <c r="AC2" s="70"/>
      <c r="AD2" s="76">
        <v>3</v>
      </c>
      <c r="AE2" s="67"/>
      <c r="AF2" s="67">
        <v>177</v>
      </c>
      <c r="AG2" s="67">
        <v>177</v>
      </c>
      <c r="AH2" s="67">
        <f>AF2+AG2</f>
        <v>354</v>
      </c>
      <c r="AI2" s="67"/>
      <c r="AJ2" s="67"/>
      <c r="AK2" s="67"/>
      <c r="AL2" s="75">
        <v>4</v>
      </c>
      <c r="AM2" s="70"/>
      <c r="AN2" s="70">
        <v>178</v>
      </c>
      <c r="AO2" s="70">
        <v>178</v>
      </c>
      <c r="AP2" s="70">
        <f>AN2+AO2</f>
        <v>356</v>
      </c>
      <c r="AQ2" s="70"/>
      <c r="AR2" s="70"/>
      <c r="AS2" s="70"/>
      <c r="AT2" s="76">
        <v>5</v>
      </c>
      <c r="AU2" s="67"/>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N2" s="12"/>
    </row>
    <row r="3" spans="1:66" x14ac:dyDescent="0.25">
      <c r="A3" s="115" t="s">
        <v>9</v>
      </c>
      <c r="B3" s="116"/>
      <c r="C3" s="117" t="str">
        <f>Instellingen!B3</f>
        <v>Kring Berkel IJssel</v>
      </c>
      <c r="D3" s="118"/>
      <c r="E3" s="119"/>
      <c r="F3" s="115" t="s">
        <v>41</v>
      </c>
      <c r="G3" s="120"/>
      <c r="H3" s="120"/>
      <c r="I3" s="120"/>
      <c r="J3" s="120"/>
      <c r="K3" s="120"/>
      <c r="L3" s="120"/>
      <c r="M3" s="120"/>
      <c r="N3" s="116"/>
      <c r="O3" s="121">
        <v>1</v>
      </c>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39</v>
      </c>
      <c r="BD3" s="120"/>
      <c r="BE3" s="120"/>
      <c r="BF3" s="120"/>
      <c r="BG3" s="120"/>
      <c r="BH3" s="120"/>
      <c r="BI3" s="120"/>
      <c r="BJ3" s="120"/>
      <c r="BK3" s="116"/>
      <c r="BL3" s="18">
        <f>Instellingen!B6</f>
        <v>2</v>
      </c>
      <c r="BM3" s="124"/>
      <c r="BN3" s="125"/>
    </row>
    <row r="4" spans="1:66" x14ac:dyDescent="0.25">
      <c r="A4" s="115" t="s">
        <v>10</v>
      </c>
      <c r="B4" s="116"/>
      <c r="C4" s="133" t="s">
        <v>26</v>
      </c>
      <c r="D4" s="118"/>
      <c r="E4" s="119"/>
      <c r="F4" s="115" t="s">
        <v>65</v>
      </c>
      <c r="G4" s="120"/>
      <c r="H4" s="120"/>
      <c r="I4" s="120"/>
      <c r="J4" s="120"/>
      <c r="K4" s="120"/>
      <c r="L4" s="120"/>
      <c r="M4" s="120"/>
      <c r="N4" s="116"/>
      <c r="O4" s="134">
        <f>Instellingen!B7</f>
        <v>0</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18"/>
      <c r="BM4" s="127"/>
      <c r="BN4" s="128"/>
    </row>
    <row r="5" spans="1:66" x14ac:dyDescent="0.25">
      <c r="A5" s="115" t="s">
        <v>11</v>
      </c>
      <c r="B5" s="116"/>
      <c r="C5" s="133" t="s">
        <v>95</v>
      </c>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1" t="s">
        <v>14</v>
      </c>
      <c r="G6" s="141" t="str">
        <f>Instellingen!B36</f>
        <v>Gorssel</v>
      </c>
      <c r="H6" s="142"/>
      <c r="I6" s="142"/>
      <c r="J6" s="142"/>
      <c r="K6" s="142"/>
      <c r="L6" s="142"/>
      <c r="M6" s="142"/>
      <c r="N6" s="143"/>
      <c r="O6" s="144" t="str">
        <f>Instellingen!B37</f>
        <v>Brummen</v>
      </c>
      <c r="P6" s="145"/>
      <c r="Q6" s="145"/>
      <c r="R6" s="145"/>
      <c r="S6" s="145"/>
      <c r="T6" s="145"/>
      <c r="U6" s="145"/>
      <c r="V6" s="146"/>
      <c r="W6" s="147" t="str">
        <f>Instellingen!B38</f>
        <v>Laag-Soeren</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91" t="s">
        <v>33</v>
      </c>
      <c r="BJ6" s="93"/>
      <c r="BK6" s="92"/>
      <c r="BL6" s="28">
        <v>180</v>
      </c>
      <c r="BM6" s="127"/>
      <c r="BN6" s="128"/>
    </row>
    <row r="7" spans="1:66" ht="12.75" customHeight="1" x14ac:dyDescent="0.25">
      <c r="A7" s="139"/>
      <c r="B7" s="139"/>
      <c r="C7" s="139"/>
      <c r="D7" s="139"/>
      <c r="E7" s="140"/>
      <c r="F7" s="61" t="s">
        <v>15</v>
      </c>
      <c r="G7" s="150" t="str">
        <f>Instellingen!C36</f>
        <v>15-16 nov</v>
      </c>
      <c r="H7" s="151"/>
      <c r="I7" s="151"/>
      <c r="J7" s="151"/>
      <c r="K7" s="151"/>
      <c r="L7" s="151"/>
      <c r="M7" s="151"/>
      <c r="N7" s="152"/>
      <c r="O7" s="144" t="str">
        <f>Instellingen!C37</f>
        <v>6-7 dec</v>
      </c>
      <c r="P7" s="145"/>
      <c r="Q7" s="145"/>
      <c r="R7" s="145"/>
      <c r="S7" s="145"/>
      <c r="T7" s="145"/>
      <c r="U7" s="145"/>
      <c r="V7" s="146"/>
      <c r="W7" s="147" t="str">
        <f>Instellingen!C38</f>
        <v>3-4 jan</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130"/>
      <c r="BN7" s="131"/>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8" t="s">
        <v>90</v>
      </c>
      <c r="BN8" s="2" t="s">
        <v>6</v>
      </c>
    </row>
    <row r="9" spans="1:66" x14ac:dyDescent="0.25">
      <c r="A9" s="6">
        <v>1</v>
      </c>
      <c r="B9" s="6" t="s">
        <v>204</v>
      </c>
      <c r="C9" s="6" t="s">
        <v>247</v>
      </c>
      <c r="D9" s="6" t="s">
        <v>161</v>
      </c>
      <c r="E9" s="6" t="s">
        <v>248</v>
      </c>
      <c r="F9" s="6" t="s">
        <v>137</v>
      </c>
      <c r="H9" s="63">
        <v>198</v>
      </c>
      <c r="I9" s="63">
        <v>0</v>
      </c>
      <c r="J9" s="64">
        <f>H9+I9</f>
        <v>198</v>
      </c>
      <c r="K9" s="63">
        <v>7</v>
      </c>
      <c r="L9" s="63">
        <v>7</v>
      </c>
      <c r="M9" s="63">
        <v>1</v>
      </c>
      <c r="N9" s="65">
        <v>1</v>
      </c>
      <c r="P9" s="66">
        <v>191.5</v>
      </c>
      <c r="Q9" s="66">
        <v>0</v>
      </c>
      <c r="R9" s="67">
        <f>P9+Q9</f>
        <v>191.5</v>
      </c>
      <c r="S9" s="66">
        <v>6</v>
      </c>
      <c r="T9" s="66">
        <v>6.5</v>
      </c>
      <c r="U9" s="66">
        <v>1</v>
      </c>
      <c r="V9" s="68">
        <v>1</v>
      </c>
      <c r="Z9" s="70">
        <f>X9+Y9</f>
        <v>0</v>
      </c>
      <c r="BC9" s="12">
        <f>N9+V9+AD9+AL9+AT9+BB9</f>
        <v>2</v>
      </c>
      <c r="BD9" s="12">
        <f>J9+R9+Z9+AH9+AP9+AX9</f>
        <v>389.5</v>
      </c>
      <c r="BE9"/>
      <c r="BF9"/>
      <c r="BG9" s="12">
        <v>0</v>
      </c>
      <c r="BH9" s="12">
        <v>0</v>
      </c>
      <c r="BI9" s="33">
        <f>BC9-BE9-BF9</f>
        <v>2</v>
      </c>
      <c r="BJ9" s="12">
        <f>BD9-BG9-BH9</f>
        <v>389.5</v>
      </c>
      <c r="BK9" s="6">
        <v>1</v>
      </c>
      <c r="BN9" s="6" t="s">
        <v>288</v>
      </c>
    </row>
    <row r="10" spans="1:66" x14ac:dyDescent="0.25">
      <c r="A10" s="6">
        <v>2</v>
      </c>
      <c r="B10" s="6" t="s">
        <v>207</v>
      </c>
      <c r="C10" s="6" t="s">
        <v>235</v>
      </c>
      <c r="D10" s="6" t="s">
        <v>158</v>
      </c>
      <c r="E10" s="6" t="s">
        <v>248</v>
      </c>
      <c r="F10" s="6" t="s">
        <v>137</v>
      </c>
      <c r="H10" s="63">
        <v>179</v>
      </c>
      <c r="I10" s="63">
        <v>0</v>
      </c>
      <c r="J10" s="64">
        <f>H10+I10</f>
        <v>179</v>
      </c>
      <c r="K10" s="63">
        <v>6</v>
      </c>
      <c r="L10" s="63">
        <v>6.5</v>
      </c>
      <c r="M10" s="63">
        <v>2</v>
      </c>
      <c r="N10" s="65">
        <v>2</v>
      </c>
      <c r="P10" s="66">
        <v>189.5</v>
      </c>
      <c r="Q10" s="66">
        <v>0</v>
      </c>
      <c r="R10" s="67">
        <f>P10+Q10</f>
        <v>189.5</v>
      </c>
      <c r="S10" s="66">
        <v>6.5</v>
      </c>
      <c r="T10" s="66">
        <v>7</v>
      </c>
      <c r="U10" s="66">
        <v>2</v>
      </c>
      <c r="V10" s="68">
        <v>2</v>
      </c>
      <c r="Z10" s="70">
        <f>X10+Y10</f>
        <v>0</v>
      </c>
      <c r="BC10" s="12">
        <f>N10+V10+AD10+AL10+AT10+BB10</f>
        <v>4</v>
      </c>
      <c r="BD10" s="12">
        <f>J10+R10+Z10+AH10+AP10+AX10</f>
        <v>368.5</v>
      </c>
      <c r="BE10"/>
      <c r="BF10"/>
      <c r="BG10" s="12">
        <v>0</v>
      </c>
      <c r="BH10" s="12">
        <v>0</v>
      </c>
      <c r="BI10" s="33">
        <f>BC10-BE10-BF10</f>
        <v>4</v>
      </c>
      <c r="BJ10" s="12">
        <f>BD10-BG10-BH10</f>
        <v>368.5</v>
      </c>
      <c r="BL10" s="6">
        <v>1</v>
      </c>
      <c r="BN10" s="6" t="s">
        <v>289</v>
      </c>
    </row>
  </sheetData>
  <sheetProtection sheet="1" objects="1" scenarios="1"/>
  <sortState xmlns:xlrd2="http://schemas.microsoft.com/office/spreadsheetml/2017/richdata2" ref="A9:XFD11">
    <sortCondition ref="BI9"/>
  </sortState>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s>
  <conditionalFormatting sqref="X2:Y2 P2:Q2 H2:I2 AF2:AG2 AN2:AO2 AV2:AW2 H9:I65486 AV9:AW65486 P9:Q65486 X9:Y65486 AF9:AG65486 AN9:AO65486">
    <cfRule type="cellIs" dxfId="14" priority="1" stopIfTrue="1" operator="greaterThanOrEqual">
      <formula>$BL$6</formula>
    </cfRule>
  </conditionalFormatting>
  <dataValidations count="9">
    <dataValidation type="list" allowBlank="1" showInputMessage="1" showErrorMessage="1" sqref="BM1:BM2 BM9:BM65486" xr:uid="{00000000-0002-0000-0700-000001000000}">
      <formula1>"ja,nee"</formula1>
    </dataValidation>
    <dataValidation operator="lessThanOrEqual" allowBlank="1" showInputMessage="1" showErrorMessage="1" sqref="J8:J10 AH8 AP8 AX8 R8:R10 J1:J2 R1:R2 AX1:AX2 AP1:AP2 AH1:AH2 Z1:Z2 BC1:BK8 BL1:BL4 BL7:BL8 BC9:BD10 Z8:Z10 BI9:BJ10" xr:uid="{00000000-0002-0000-0700-000002000000}"/>
    <dataValidation type="decimal" allowBlank="1" showInputMessage="1" showErrorMessage="1" sqref="H1:I2 P1:Q2 AV1:AW2 AN1:AO2 AF1:AG2 X1:Y2 H8:I65486 X8:Y65486 P8:Q65486 AF8:AG65486 AN8:AO65486 AV8:AW65486" xr:uid="{00000000-0002-0000-0700-000003000000}">
      <formula1>0</formula1>
      <formula2>400</formula2>
    </dataValidation>
    <dataValidation type="decimal" allowBlank="1" showInputMessage="1" showErrorMessage="1" sqref="K1:L2 S1:T2 AY1:AZ2 AQ1:AR2 AI1:AJ2 AA1:AB2 K8:L65486 AA8:AB65486 S8:T65486 AI8:AJ65486 AQ8:AR65486 AY8:AZ65486" xr:uid="{00000000-0002-0000-0700-000004000000}">
      <formula1>0</formula1>
      <formula2>99</formula2>
    </dataValidation>
    <dataValidation type="whole" allowBlank="1" showInputMessage="1" showErrorMessage="1" sqref="M1:N2 U1:V2 BA1:BB2 AS1:AT2 AK1:AL2 AC1:AD2 M8:N65486 AC8:AD65486 U8:V65486 AK8:AL65486 AS8:AT65486 BA8:BB65486" xr:uid="{00000000-0002-0000-0700-000005000000}">
      <formula1>0</formula1>
      <formula2>999</formula2>
    </dataValidation>
    <dataValidation type="whole" operator="lessThanOrEqual" allowBlank="1" showInputMessage="1" showErrorMessage="1" sqref="BL6" xr:uid="{00000000-0002-0000-0700-000006000000}">
      <formula1>400</formula1>
    </dataValidation>
    <dataValidation type="whole" operator="lessThanOrEqual" allowBlank="1" showInputMessage="1" showErrorMessage="1" sqref="BL5" xr:uid="{00000000-0002-0000-0700-000007000000}">
      <formula1>99</formula1>
    </dataValidation>
    <dataValidation type="whole" allowBlank="1" showInputMessage="1" showErrorMessage="1" sqref="O3:V3" xr:uid="{00000000-0002-0000-0700-000008000000}">
      <formula1>0</formula1>
      <formula2>99</formula2>
    </dataValidation>
    <dataValidation type="decimal" operator="lessThanOrEqual" allowBlank="1" showInputMessage="1" showErrorMessage="1" sqref="BK9:BL10 BC11:BL65486 AH9:AH65486 AP9:AP65486 AX9:AX65486 J11:J65486 Z11:Z65486 R11:R65486 BG9:BH10" xr:uid="{00000000-0002-0000-07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6931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6931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6931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6931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69318"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6931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6932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6932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69322"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69323"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69324"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69325"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69326"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69327"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69328"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69329"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69330"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69331"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69332"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69333"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69334"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69335"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69336"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69337"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69338"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3"/>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3" customWidth="1"/>
    <col min="8" max="8" width="5.7265625" style="63" customWidth="1"/>
    <col min="9" max="9" width="5.7265625" style="63" hidden="1" customWidth="1"/>
    <col min="10" max="10" width="5.7265625" style="64" hidden="1" customWidth="1"/>
    <col min="11" max="12" width="3.7265625" style="63" customWidth="1"/>
    <col min="13" max="13" width="3" style="63" customWidth="1"/>
    <col min="14" max="14" width="3.81640625" style="65" customWidth="1"/>
    <col min="15" max="15" width="2.7265625" style="66" customWidth="1"/>
    <col min="16" max="16" width="5.7265625" style="66" customWidth="1"/>
    <col min="17" max="17" width="5.7265625" style="66" hidden="1" customWidth="1"/>
    <col min="18" max="18" width="5.7265625" style="67" hidden="1" customWidth="1"/>
    <col min="19" max="20" width="3.7265625" style="66" customWidth="1"/>
    <col min="21" max="21" width="3" style="66" customWidth="1"/>
    <col min="22" max="22" width="3.81640625" style="68" customWidth="1"/>
    <col min="23" max="23" width="2.7265625" style="69" customWidth="1"/>
    <col min="24" max="24" width="5.7265625" style="69" customWidth="1"/>
    <col min="25" max="25" width="5.7265625" style="69" hidden="1" customWidth="1"/>
    <col min="26" max="26" width="5.7265625" style="70" hidden="1" customWidth="1"/>
    <col min="27" max="28" width="3.7265625" style="69" customWidth="1"/>
    <col min="29" max="29" width="3" style="69" customWidth="1"/>
    <col min="30" max="30" width="3.81640625" style="71" customWidth="1"/>
    <col min="31" max="31" width="2.7265625" style="66" hidden="1" customWidth="1"/>
    <col min="32" max="33" width="5.7265625" style="66" hidden="1" customWidth="1"/>
    <col min="34" max="34" width="5.7265625" style="67" hidden="1" customWidth="1"/>
    <col min="35" max="36" width="3.7265625" style="66" hidden="1" customWidth="1"/>
    <col min="37" max="37" width="3" style="66" hidden="1" customWidth="1"/>
    <col min="38" max="38" width="3.81640625" style="68" hidden="1" customWidth="1"/>
    <col min="39" max="39" width="2.7265625" style="69" hidden="1" customWidth="1"/>
    <col min="40" max="41" width="5.7265625" style="69" hidden="1" customWidth="1"/>
    <col min="42" max="42" width="5.7265625" style="70" hidden="1" customWidth="1"/>
    <col min="43" max="44" width="3.7265625" style="69" hidden="1" customWidth="1"/>
    <col min="45" max="45" width="3" style="69" hidden="1" customWidth="1"/>
    <col min="46" max="46" width="3.81640625" style="71" hidden="1" customWidth="1"/>
    <col min="47" max="47" width="2.7265625" style="66" hidden="1" customWidth="1"/>
    <col min="48" max="49" width="5.7265625" style="66" hidden="1" customWidth="1"/>
    <col min="50" max="50" width="5.7265625" style="67" hidden="1" customWidth="1"/>
    <col min="51" max="52" width="3.7265625" style="66" hidden="1" customWidth="1"/>
    <col min="53" max="53" width="3" style="66" hidden="1" customWidth="1"/>
    <col min="54" max="54" width="3.81640625" style="66"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2" t="s">
        <v>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4"/>
    </row>
    <row r="2" spans="1:66" ht="12.75" hidden="1" customHeight="1" x14ac:dyDescent="0.25">
      <c r="A2" s="98"/>
      <c r="B2" s="98"/>
      <c r="C2" s="98">
        <v>1</v>
      </c>
      <c r="D2" s="98">
        <f>FLOOR((C2+3)/4,1)</f>
        <v>1</v>
      </c>
      <c r="E2" s="98"/>
      <c r="F2" s="98"/>
      <c r="G2" s="62"/>
      <c r="H2" s="62">
        <v>192</v>
      </c>
      <c r="I2" s="64">
        <v>190</v>
      </c>
      <c r="J2" s="64">
        <f>H2+I2</f>
        <v>382</v>
      </c>
      <c r="K2" s="64"/>
      <c r="L2" s="64"/>
      <c r="M2" s="64"/>
      <c r="N2" s="74">
        <v>1</v>
      </c>
      <c r="O2" s="67"/>
      <c r="P2" s="67">
        <v>193</v>
      </c>
      <c r="Q2" s="67">
        <v>193</v>
      </c>
      <c r="R2" s="67">
        <f>P2+Q2</f>
        <v>386</v>
      </c>
      <c r="S2" s="67"/>
      <c r="T2" s="67"/>
      <c r="U2" s="67"/>
      <c r="V2" s="75">
        <v>2</v>
      </c>
      <c r="W2" s="70"/>
      <c r="X2" s="70">
        <v>198</v>
      </c>
      <c r="Y2" s="70">
        <v>198</v>
      </c>
      <c r="Z2" s="70">
        <f>X2+Y2</f>
        <v>396</v>
      </c>
      <c r="AA2" s="70"/>
      <c r="AB2" s="70"/>
      <c r="AC2" s="70"/>
      <c r="AD2" s="76">
        <v>3</v>
      </c>
      <c r="AE2" s="67"/>
      <c r="AF2" s="67">
        <v>177</v>
      </c>
      <c r="AG2" s="67">
        <v>177</v>
      </c>
      <c r="AH2" s="67">
        <f>AF2+AG2</f>
        <v>354</v>
      </c>
      <c r="AI2" s="67"/>
      <c r="AJ2" s="67"/>
      <c r="AK2" s="67"/>
      <c r="AL2" s="75">
        <v>4</v>
      </c>
      <c r="AM2" s="70"/>
      <c r="AN2" s="70">
        <v>178</v>
      </c>
      <c r="AO2" s="70">
        <v>178</v>
      </c>
      <c r="AP2" s="70">
        <f>AN2+AO2</f>
        <v>356</v>
      </c>
      <c r="AQ2" s="70"/>
      <c r="AR2" s="70"/>
      <c r="AS2" s="70"/>
      <c r="AT2" s="76">
        <v>5</v>
      </c>
      <c r="AU2" s="67"/>
      <c r="AV2" s="67">
        <v>179</v>
      </c>
      <c r="AW2" s="67">
        <v>179</v>
      </c>
      <c r="AX2" s="67">
        <f>AV2+AW2</f>
        <v>358</v>
      </c>
      <c r="AY2" s="67"/>
      <c r="AZ2" s="67"/>
      <c r="BA2" s="67"/>
      <c r="BB2" s="67">
        <v>6</v>
      </c>
      <c r="BC2" s="12">
        <f>N2+V2+AD2+AL2+AT2+BB2</f>
        <v>21</v>
      </c>
      <c r="BD2" s="12">
        <f>J2+R2+Z2+AH2+AP2+AX2</f>
        <v>2232</v>
      </c>
      <c r="BE2" s="33" t="str">
        <f>IF($O$4&gt;0,(LARGE(($N2,$V2,$AD2,$AL2,$AT2,$BB2),1)),"0")</f>
        <v>0</v>
      </c>
      <c r="BF2" s="33" t="str">
        <f>IF($O$4&gt;0,(LARGE(($N2,$V2,$AD2,$AL2,$AT2,$BB2),2)),"0")</f>
        <v>0</v>
      </c>
      <c r="BG2" s="12">
        <v>354</v>
      </c>
      <c r="BH2" s="12">
        <v>354</v>
      </c>
      <c r="BI2" s="33">
        <f>BC2-BE2-BF2</f>
        <v>21</v>
      </c>
      <c r="BJ2" s="12">
        <f>BD2-BG2-BH2</f>
        <v>1524</v>
      </c>
      <c r="BK2" s="12"/>
      <c r="BL2" s="12"/>
      <c r="BN2" s="12"/>
    </row>
    <row r="3" spans="1:66" x14ac:dyDescent="0.25">
      <c r="A3" s="115" t="s">
        <v>9</v>
      </c>
      <c r="B3" s="116"/>
      <c r="C3" s="117" t="str">
        <f>Instellingen!B3</f>
        <v>Kring Berkel IJssel</v>
      </c>
      <c r="D3" s="118"/>
      <c r="E3" s="119"/>
      <c r="F3" s="115" t="s">
        <v>41</v>
      </c>
      <c r="G3" s="120"/>
      <c r="H3" s="120"/>
      <c r="I3" s="120"/>
      <c r="J3" s="120"/>
      <c r="K3" s="120"/>
      <c r="L3" s="120"/>
      <c r="M3" s="120"/>
      <c r="N3" s="116"/>
      <c r="O3" s="121"/>
      <c r="P3" s="122"/>
      <c r="Q3" s="122"/>
      <c r="R3" s="122"/>
      <c r="S3" s="122"/>
      <c r="T3" s="122"/>
      <c r="U3" s="122"/>
      <c r="V3" s="123"/>
      <c r="W3" s="124"/>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6"/>
      <c r="BC3" s="115" t="s">
        <v>39</v>
      </c>
      <c r="BD3" s="120"/>
      <c r="BE3" s="120"/>
      <c r="BF3" s="120"/>
      <c r="BG3" s="120"/>
      <c r="BH3" s="120"/>
      <c r="BI3" s="120"/>
      <c r="BJ3" s="120"/>
      <c r="BK3" s="116"/>
      <c r="BL3" s="18">
        <f>Instellingen!B6</f>
        <v>2</v>
      </c>
      <c r="BM3" s="124"/>
      <c r="BN3" s="125"/>
    </row>
    <row r="4" spans="1:66" x14ac:dyDescent="0.25">
      <c r="A4" s="115" t="s">
        <v>10</v>
      </c>
      <c r="B4" s="116"/>
      <c r="C4" s="133" t="s">
        <v>43</v>
      </c>
      <c r="D4" s="118"/>
      <c r="E4" s="119"/>
      <c r="F4" s="115" t="s">
        <v>65</v>
      </c>
      <c r="G4" s="120"/>
      <c r="H4" s="120"/>
      <c r="I4" s="120"/>
      <c r="J4" s="120"/>
      <c r="K4" s="120"/>
      <c r="L4" s="120"/>
      <c r="M4" s="120"/>
      <c r="N4" s="116"/>
      <c r="O4" s="134">
        <f>Instellingen!B7</f>
        <v>0</v>
      </c>
      <c r="P4" s="135"/>
      <c r="Q4" s="135"/>
      <c r="R4" s="135"/>
      <c r="S4" s="135"/>
      <c r="T4" s="135"/>
      <c r="U4" s="135"/>
      <c r="V4" s="136"/>
      <c r="W4" s="127"/>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9"/>
      <c r="BC4" s="115"/>
      <c r="BD4" s="120"/>
      <c r="BE4" s="120"/>
      <c r="BF4" s="120"/>
      <c r="BG4" s="120"/>
      <c r="BH4" s="120"/>
      <c r="BI4" s="120"/>
      <c r="BJ4" s="120"/>
      <c r="BK4" s="116"/>
      <c r="BL4" s="18"/>
      <c r="BM4" s="127"/>
      <c r="BN4" s="128"/>
    </row>
    <row r="5" spans="1:66" x14ac:dyDescent="0.25">
      <c r="A5" s="115" t="s">
        <v>11</v>
      </c>
      <c r="B5" s="116"/>
      <c r="C5" s="133" t="s">
        <v>95</v>
      </c>
      <c r="D5" s="118"/>
      <c r="E5" s="119"/>
      <c r="F5" s="115" t="s">
        <v>12</v>
      </c>
      <c r="G5" s="120"/>
      <c r="H5" s="120"/>
      <c r="I5" s="120"/>
      <c r="J5" s="120"/>
      <c r="K5" s="120"/>
      <c r="L5" s="120"/>
      <c r="M5" s="120"/>
      <c r="N5" s="116"/>
      <c r="O5" s="134">
        <f>Instellingen!B5</f>
        <v>99</v>
      </c>
      <c r="P5" s="135"/>
      <c r="Q5" s="135"/>
      <c r="R5" s="135"/>
      <c r="S5" s="135"/>
      <c r="T5" s="135"/>
      <c r="U5" s="135"/>
      <c r="V5" s="136"/>
      <c r="W5" s="130"/>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2"/>
      <c r="BC5" s="115" t="s">
        <v>13</v>
      </c>
      <c r="BD5" s="120"/>
      <c r="BE5" s="120"/>
      <c r="BF5" s="120"/>
      <c r="BG5" s="120"/>
      <c r="BH5" s="120"/>
      <c r="BI5" s="120"/>
      <c r="BJ5" s="120"/>
      <c r="BK5" s="116"/>
      <c r="BL5" s="9">
        <v>2</v>
      </c>
      <c r="BM5" s="127"/>
      <c r="BN5" s="128"/>
    </row>
    <row r="6" spans="1:66" ht="12.75" customHeight="1" x14ac:dyDescent="0.25">
      <c r="A6" s="137"/>
      <c r="B6" s="137"/>
      <c r="C6" s="137"/>
      <c r="D6" s="137"/>
      <c r="E6" s="138"/>
      <c r="F6" s="61" t="s">
        <v>14</v>
      </c>
      <c r="G6" s="141" t="str">
        <f>Instellingen!B36</f>
        <v>Gorssel</v>
      </c>
      <c r="H6" s="142"/>
      <c r="I6" s="142"/>
      <c r="J6" s="142"/>
      <c r="K6" s="142"/>
      <c r="L6" s="142"/>
      <c r="M6" s="142"/>
      <c r="N6" s="143"/>
      <c r="O6" s="144" t="str">
        <f>Instellingen!B37</f>
        <v>Brummen</v>
      </c>
      <c r="P6" s="145"/>
      <c r="Q6" s="145"/>
      <c r="R6" s="145"/>
      <c r="S6" s="145"/>
      <c r="T6" s="145"/>
      <c r="U6" s="145"/>
      <c r="V6" s="146"/>
      <c r="W6" s="147" t="str">
        <f>Instellingen!B38</f>
        <v>Laag-Soeren</v>
      </c>
      <c r="X6" s="148"/>
      <c r="Y6" s="148"/>
      <c r="Z6" s="148"/>
      <c r="AA6" s="148"/>
      <c r="AB6" s="148"/>
      <c r="AC6" s="148"/>
      <c r="AD6" s="149"/>
      <c r="AE6" s="144" t="str">
        <f>Instellingen!B39</f>
        <v xml:space="preserve"> </v>
      </c>
      <c r="AF6" s="145"/>
      <c r="AG6" s="145"/>
      <c r="AH6" s="145"/>
      <c r="AI6" s="145"/>
      <c r="AJ6" s="145"/>
      <c r="AK6" s="145"/>
      <c r="AL6" s="146"/>
      <c r="AM6" s="147" t="str">
        <f>Instellingen!B40</f>
        <v xml:space="preserve"> </v>
      </c>
      <c r="AN6" s="148"/>
      <c r="AO6" s="148"/>
      <c r="AP6" s="148"/>
      <c r="AQ6" s="148"/>
      <c r="AR6" s="148"/>
      <c r="AS6" s="148"/>
      <c r="AT6" s="149"/>
      <c r="AU6" s="144" t="str">
        <f>Instellingen!B41</f>
        <v xml:space="preserve"> </v>
      </c>
      <c r="AV6" s="145"/>
      <c r="AW6" s="145"/>
      <c r="AX6" s="145"/>
      <c r="AY6" s="145"/>
      <c r="AZ6" s="145"/>
      <c r="BA6" s="145"/>
      <c r="BB6" s="146"/>
      <c r="BC6" s="115" t="s">
        <v>32</v>
      </c>
      <c r="BD6" s="120"/>
      <c r="BE6" s="120"/>
      <c r="BF6" s="120"/>
      <c r="BG6" s="120"/>
      <c r="BH6" s="116"/>
      <c r="BI6" s="95" t="s">
        <v>33</v>
      </c>
      <c r="BJ6" s="96"/>
      <c r="BK6" s="97"/>
      <c r="BL6" s="28">
        <v>180</v>
      </c>
      <c r="BM6" s="127"/>
      <c r="BN6" s="128"/>
    </row>
    <row r="7" spans="1:66" ht="12.75" customHeight="1" x14ac:dyDescent="0.25">
      <c r="A7" s="139"/>
      <c r="B7" s="139"/>
      <c r="C7" s="139"/>
      <c r="D7" s="139"/>
      <c r="E7" s="140"/>
      <c r="F7" s="61" t="s">
        <v>15</v>
      </c>
      <c r="G7" s="150" t="str">
        <f>Instellingen!C36</f>
        <v>15-16 nov</v>
      </c>
      <c r="H7" s="151"/>
      <c r="I7" s="151"/>
      <c r="J7" s="151"/>
      <c r="K7" s="151"/>
      <c r="L7" s="151"/>
      <c r="M7" s="151"/>
      <c r="N7" s="152"/>
      <c r="O7" s="144" t="str">
        <f>Instellingen!C37</f>
        <v>6-7 dec</v>
      </c>
      <c r="P7" s="145"/>
      <c r="Q7" s="145"/>
      <c r="R7" s="145"/>
      <c r="S7" s="145"/>
      <c r="T7" s="145"/>
      <c r="U7" s="145"/>
      <c r="V7" s="146"/>
      <c r="W7" s="147" t="str">
        <f>Instellingen!C38</f>
        <v>3-4 jan</v>
      </c>
      <c r="X7" s="148"/>
      <c r="Y7" s="148"/>
      <c r="Z7" s="148"/>
      <c r="AA7" s="148"/>
      <c r="AB7" s="148"/>
      <c r="AC7" s="148"/>
      <c r="AD7" s="149"/>
      <c r="AE7" s="144" t="str">
        <f>Instellingen!C39</f>
        <v xml:space="preserve"> </v>
      </c>
      <c r="AF7" s="145"/>
      <c r="AG7" s="145"/>
      <c r="AH7" s="145"/>
      <c r="AI7" s="145"/>
      <c r="AJ7" s="145"/>
      <c r="AK7" s="145"/>
      <c r="AL7" s="146"/>
      <c r="AM7" s="147" t="str">
        <f>Instellingen!C40</f>
        <v xml:space="preserve"> </v>
      </c>
      <c r="AN7" s="148"/>
      <c r="AO7" s="148"/>
      <c r="AP7" s="148"/>
      <c r="AQ7" s="148"/>
      <c r="AR7" s="148"/>
      <c r="AS7" s="148"/>
      <c r="AT7" s="149"/>
      <c r="AU7" s="144" t="str">
        <f>Instellingen!C41</f>
        <v xml:space="preserve"> </v>
      </c>
      <c r="AV7" s="145"/>
      <c r="AW7" s="145"/>
      <c r="AX7" s="145"/>
      <c r="AY7" s="145"/>
      <c r="AZ7" s="145"/>
      <c r="BA7" s="145"/>
      <c r="BB7" s="146"/>
      <c r="BC7" s="72" t="s">
        <v>64</v>
      </c>
      <c r="BD7" s="5" t="s">
        <v>64</v>
      </c>
      <c r="BE7" s="11" t="s">
        <v>62</v>
      </c>
      <c r="BF7" s="11" t="s">
        <v>62</v>
      </c>
      <c r="BG7" s="11" t="s">
        <v>62</v>
      </c>
      <c r="BH7" s="11" t="s">
        <v>62</v>
      </c>
      <c r="BI7" s="32" t="s">
        <v>63</v>
      </c>
      <c r="BJ7" s="30" t="s">
        <v>63</v>
      </c>
      <c r="BK7" s="13"/>
      <c r="BL7" s="5"/>
      <c r="BM7" s="130"/>
      <c r="BN7" s="131"/>
    </row>
    <row r="8" spans="1:66" ht="25.5" customHeight="1" x14ac:dyDescent="0.25">
      <c r="A8" s="2" t="s">
        <v>19</v>
      </c>
      <c r="B8" s="2" t="s">
        <v>7</v>
      </c>
      <c r="C8" s="2" t="s">
        <v>0</v>
      </c>
      <c r="D8" s="2" t="s">
        <v>1</v>
      </c>
      <c r="E8" s="2" t="s">
        <v>93</v>
      </c>
      <c r="F8" s="61" t="s">
        <v>3</v>
      </c>
      <c r="G8" s="8" t="s">
        <v>88</v>
      </c>
      <c r="H8" s="8" t="s">
        <v>36</v>
      </c>
      <c r="I8" s="8" t="s">
        <v>34</v>
      </c>
      <c r="J8" s="8" t="s">
        <v>35</v>
      </c>
      <c r="K8" s="8" t="s">
        <v>66</v>
      </c>
      <c r="L8" s="8" t="s">
        <v>67</v>
      </c>
      <c r="M8" s="2" t="s">
        <v>5</v>
      </c>
      <c r="N8" s="61" t="s">
        <v>16</v>
      </c>
      <c r="O8" s="8" t="s">
        <v>88</v>
      </c>
      <c r="P8" s="8" t="s">
        <v>36</v>
      </c>
      <c r="Q8" s="8" t="s">
        <v>34</v>
      </c>
      <c r="R8" s="8" t="s">
        <v>37</v>
      </c>
      <c r="S8" s="8" t="s">
        <v>66</v>
      </c>
      <c r="T8" s="8" t="s">
        <v>67</v>
      </c>
      <c r="U8" s="2" t="s">
        <v>5</v>
      </c>
      <c r="V8" s="61" t="s">
        <v>16</v>
      </c>
      <c r="W8" s="8" t="s">
        <v>88</v>
      </c>
      <c r="X8" s="8" t="s">
        <v>36</v>
      </c>
      <c r="Y8" s="8" t="s">
        <v>38</v>
      </c>
      <c r="Z8" s="8" t="s">
        <v>37</v>
      </c>
      <c r="AA8" s="8" t="s">
        <v>66</v>
      </c>
      <c r="AB8" s="8" t="s">
        <v>67</v>
      </c>
      <c r="AC8" s="2" t="s">
        <v>5</v>
      </c>
      <c r="AD8" s="61" t="s">
        <v>16</v>
      </c>
      <c r="AE8" s="8" t="s">
        <v>88</v>
      </c>
      <c r="AF8" s="8" t="s">
        <v>36</v>
      </c>
      <c r="AG8" s="8" t="s">
        <v>34</v>
      </c>
      <c r="AH8" s="8" t="s">
        <v>37</v>
      </c>
      <c r="AI8" s="8" t="s">
        <v>66</v>
      </c>
      <c r="AJ8" s="8" t="s">
        <v>67</v>
      </c>
      <c r="AK8" s="2" t="s">
        <v>5</v>
      </c>
      <c r="AL8" s="61" t="s">
        <v>16</v>
      </c>
      <c r="AM8" s="8" t="s">
        <v>88</v>
      </c>
      <c r="AN8" s="8" t="s">
        <v>36</v>
      </c>
      <c r="AO8" s="8" t="s">
        <v>34</v>
      </c>
      <c r="AP8" s="8" t="s">
        <v>37</v>
      </c>
      <c r="AQ8" s="8" t="s">
        <v>66</v>
      </c>
      <c r="AR8" s="8" t="s">
        <v>67</v>
      </c>
      <c r="AS8" s="2" t="s">
        <v>5</v>
      </c>
      <c r="AT8" s="61" t="s">
        <v>16</v>
      </c>
      <c r="AU8" s="8" t="s">
        <v>88</v>
      </c>
      <c r="AV8" s="8" t="s">
        <v>36</v>
      </c>
      <c r="AW8" s="8" t="s">
        <v>34</v>
      </c>
      <c r="AX8" s="8" t="s">
        <v>37</v>
      </c>
      <c r="AY8" s="8" t="s">
        <v>66</v>
      </c>
      <c r="AZ8" s="8" t="s">
        <v>67</v>
      </c>
      <c r="BA8" s="2" t="s">
        <v>5</v>
      </c>
      <c r="BB8" s="2" t="s">
        <v>16</v>
      </c>
      <c r="BC8" s="73" t="s">
        <v>22</v>
      </c>
      <c r="BD8" s="29" t="s">
        <v>4</v>
      </c>
      <c r="BE8" s="31" t="s">
        <v>22</v>
      </c>
      <c r="BF8" s="31" t="s">
        <v>22</v>
      </c>
      <c r="BG8" s="29" t="s">
        <v>4</v>
      </c>
      <c r="BH8" s="29" t="s">
        <v>4</v>
      </c>
      <c r="BI8" s="29" t="s">
        <v>22</v>
      </c>
      <c r="BJ8" s="29" t="s">
        <v>4</v>
      </c>
      <c r="BK8" s="29" t="s">
        <v>17</v>
      </c>
      <c r="BL8" s="29" t="s">
        <v>18</v>
      </c>
      <c r="BM8" s="8" t="s">
        <v>90</v>
      </c>
      <c r="BN8" s="2" t="s">
        <v>6</v>
      </c>
    </row>
  </sheetData>
  <sheetProtection sheet="1" objects="1" scenarios="1"/>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36 AV9:AW65536 P9:Q65536 X9:Y65536 AF9:AG65536 AN9:AO65536">
    <cfRule type="cellIs" dxfId="13" priority="1" stopIfTrue="1" operator="greaterThanOrEqual">
      <formula>$BL$6</formula>
    </cfRule>
  </conditionalFormatting>
  <dataValidations count="9">
    <dataValidation type="whole" allowBlank="1" showInputMessage="1" showErrorMessage="1" sqref="O3:V3" xr:uid="{00000000-0002-0000-0800-000000000000}">
      <formula1>0</formula1>
      <formula2>99</formula2>
    </dataValidation>
    <dataValidation type="whole" operator="lessThanOrEqual" allowBlank="1" showInputMessage="1" showErrorMessage="1" sqref="BL5" xr:uid="{00000000-0002-0000-0800-000001000000}">
      <formula1>99</formula1>
    </dataValidation>
    <dataValidation type="whole" operator="lessThanOrEqual" allowBlank="1" showInputMessage="1" showErrorMessage="1" sqref="BL6" xr:uid="{00000000-0002-0000-0800-000002000000}">
      <formula1>400</formula1>
    </dataValidation>
    <dataValidation type="whole" allowBlank="1" showInputMessage="1" showErrorMessage="1" sqref="M1:N2 U1:V2 BA1:BB2 AS1:AT2 AK1:AL2 AC1:AD2 M8:N65536 AC8:AD65536 U8:V65536 AK8:AL65536 AS8:AT65536 BA8:BB65536" xr:uid="{00000000-0002-0000-0800-000003000000}">
      <formula1>0</formula1>
      <formula2>999</formula2>
    </dataValidation>
    <dataValidation type="decimal" allowBlank="1" showInputMessage="1" showErrorMessage="1" sqref="K1:L2 S1:T2 AY1:AZ2 AQ1:AR2 AI1:AJ2 AA1:AB2 K8:L65536 AA8:AB65536 S8:T65536 AI8:AJ65536 AQ8:AR65536 AY8:AZ65536" xr:uid="{00000000-0002-0000-0800-000004000000}">
      <formula1>0</formula1>
      <formula2>99</formula2>
    </dataValidation>
    <dataValidation type="decimal" allowBlank="1" showInputMessage="1" showErrorMessage="1" sqref="H1:I2 P1:Q2 AV1:AW2 AN1:AO2 AF1:AG2 X1:Y2 H8:I65536 X8:Y65536 P8:Q65536 AF8:AG65536 AN8:AO65536 AV8:AW65536" xr:uid="{00000000-0002-0000-0800-000005000000}">
      <formula1>0</formula1>
      <formula2>400</formula2>
    </dataValidation>
    <dataValidation operator="lessThanOrEqual" allowBlank="1" showInputMessage="1" showErrorMessage="1" sqref="R8 AH8 AP8 AX8 Z8 J1:J2 R1:R2 AX1:AX2 AP1:AP2 AH1:AH2 Z1:Z2 BC1:BK8 BL1:BL4 BL7:BL8 J8" xr:uid="{00000000-0002-0000-0800-000006000000}"/>
    <dataValidation type="list" allowBlank="1" showInputMessage="1" showErrorMessage="1" sqref="BM1:BM2 BM9:BM65536" xr:uid="{00000000-0002-0000-0800-000007000000}">
      <formula1>"ja,nee"</formula1>
    </dataValidation>
    <dataValidation type="decimal" operator="lessThanOrEqual" allowBlank="1" showInputMessage="1" showErrorMessage="1" sqref="AH9:AH65536 AP9:AP65536 AX9:AX65536 R9:R65536 J9:J65536 Z9:Z65536 BC9:BL65536" xr:uid="{00000000-0002-0000-08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2865"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92866"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92867"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92868"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92869"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92870"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92871"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92872"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92873"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92874"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92875"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92876"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92877"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92878"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92879"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92880"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92881"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92882"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92883"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92884"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92885"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92886"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92887"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92888"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92889"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92890"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docMetadata/LabelInfo.xml><?xml version="1.0" encoding="utf-8"?>
<clbl:labelList xmlns:clbl="http://schemas.microsoft.com/office/2020/mipLabelMetadata">
  <clbl:label id="{585bda71-88ce-428b-9832-95eaa3dce989}" enabled="0" method="" siteId="{585bda71-88ce-428b-9832-95eaa3dce98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29</vt:i4>
      </vt:variant>
      <vt:variant>
        <vt:lpstr>Benoemde bereiken</vt:lpstr>
      </vt:variant>
      <vt:variant>
        <vt:i4>3</vt:i4>
      </vt:variant>
    </vt:vector>
  </HeadingPairs>
  <TitlesOfParts>
    <vt:vector size="32" baseType="lpstr">
      <vt:lpstr>Informatie</vt:lpstr>
      <vt:lpstr>BB (AB)</vt:lpstr>
      <vt:lpstr>BB (C)</vt:lpstr>
      <vt:lpstr>BB (DE)</vt:lpstr>
      <vt:lpstr>B (AB)</vt:lpstr>
      <vt:lpstr>B (C)</vt:lpstr>
      <vt:lpstr>B (DE)</vt:lpstr>
      <vt:lpstr>L1 (AB)</vt:lpstr>
      <vt:lpstr>L1 - L2 (AB)</vt:lpstr>
      <vt:lpstr>L1 (C)</vt:lpstr>
      <vt:lpstr>L1 (DE)</vt:lpstr>
      <vt:lpstr>L2 (AB)</vt:lpstr>
      <vt:lpstr>L2 (C)</vt:lpstr>
      <vt:lpstr>L2 (DE)</vt:lpstr>
      <vt:lpstr>L1 - L2</vt:lpstr>
      <vt:lpstr>M1 - M2 (AB)</vt:lpstr>
      <vt:lpstr>M1 - M2 (C)</vt:lpstr>
      <vt:lpstr>M1 (DE)</vt:lpstr>
      <vt:lpstr>M2 (DE)</vt:lpstr>
      <vt:lpstr>M1 - M2</vt:lpstr>
      <vt:lpstr>Z1 - Z2 (C)</vt:lpstr>
      <vt:lpstr>Z1 (DE)</vt:lpstr>
      <vt:lpstr>Z2 (DE)</vt:lpstr>
      <vt:lpstr>Z1 - Z2 (CDE)</vt:lpstr>
      <vt:lpstr>Z1 - Z2</vt:lpstr>
      <vt:lpstr>Kampioenen</vt:lpstr>
      <vt:lpstr>Diversen</vt:lpstr>
      <vt:lpstr>Instellingen</vt:lpstr>
      <vt:lpstr>Afvaardiging</vt:lpstr>
      <vt:lpstr>Afvaardiging!Afdruktitels</vt:lpstr>
      <vt:lpstr>Diversen!Afdruktitels</vt:lpstr>
      <vt:lpstr>Kampioenen!Afdruktitels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Wim</dc:creator>
  <cp:lastModifiedBy>Laura Born</cp:lastModifiedBy>
  <cp:lastPrinted>2026-01-03T07:38:39Z</cp:lastPrinted>
  <dcterms:created xsi:type="dcterms:W3CDTF">2007-03-07T12:54:43Z</dcterms:created>
  <dcterms:modified xsi:type="dcterms:W3CDTF">2026-01-03T07:39:45Z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