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2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drawings/drawing3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drawings/drawing4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drawings/drawing5.xml" ContentType="application/vnd.openxmlformats-officedocument.drawing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drawings/drawing6.xml" ContentType="application/vnd.openxmlformats-officedocument.drawing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drawings/drawing7.xml" ContentType="application/vnd.openxmlformats-officedocument.drawing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drawings/drawing8.xml" ContentType="application/vnd.openxmlformats-officedocument.drawing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drawings/drawing9.xml" ContentType="application/vnd.openxmlformats-officedocument.drawing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drawings/drawing10.xml" ContentType="application/vnd.openxmlformats-officedocument.drawing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drawings/drawing11.xml" ContentType="application/vnd.openxmlformats-officedocument.drawing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drawings/drawing12.xml" ContentType="application/vnd.openxmlformats-officedocument.drawing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drawings/drawing13.xml" ContentType="application/vnd.openxmlformats-officedocument.drawing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drawings/drawing14.xml" ContentType="application/vnd.openxmlformats-officedocument.drawing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drawings/drawing15.xml" ContentType="application/vnd.openxmlformats-officedocument.drawing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drawings/drawing16.xml" ContentType="application/vnd.openxmlformats-officedocument.drawing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drawings/drawing17.xml" ContentType="application/vnd.openxmlformats-officedocument.drawing+xml"/>
  <Override PartName="/xl/ctrlProps/ctrlProp349.xml" ContentType="application/vnd.ms-excel.controlproperties+xml"/>
  <Override PartName="/xl/drawings/drawing18.xml" ContentType="application/vnd.openxmlformats-officedocument.drawing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queryTables/queryTable1.xml" ContentType="application/vnd.openxmlformats-officedocument.spreadsheetml.queryTable+xml"/>
  <Override PartName="/xl/drawings/drawing19.xml" ContentType="application/vnd.openxmlformats-officedocument.drawing+xml"/>
  <Override PartName="/xl/ctrlProps/ctrlProp354.xml" ContentType="application/vnd.ms-excel.controlproperties+xml"/>
  <Override PartName="/xl/drawings/drawing20.xml" ContentType="application/vnd.openxmlformats-officedocument.drawing+xml"/>
  <Override PartName="/xl/ctrlProps/ctrlProp35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yhavi-my.sharepoint.com/personal/laura_born_havi_com/Documents/PPSV Bussloo/Kring Berkel IJssel/Indoor 2026-2027/Selectiebestanden/Uitslagen website/"/>
    </mc:Choice>
  </mc:AlternateContent>
  <xr:revisionPtr revIDLastSave="3" documentId="8_{9EF3606B-0845-4DEB-85A7-A0F7F1BDEC12}" xr6:coauthVersionLast="47" xr6:coauthVersionMax="47" xr10:uidLastSave="{1011BD65-32B5-4475-8C71-2EFCB2E60C61}"/>
  <bookViews>
    <workbookView xWindow="-110" yWindow="-110" windowWidth="19420" windowHeight="11500" tabRatio="861" firstSheet="3" activeTab="11" xr2:uid="{00000000-000D-0000-FFFF-FFFF00000000}"/>
  </bookViews>
  <sheets>
    <sheet name="Informatie" sheetId="131" r:id="rId1"/>
    <sheet name="50(AB)" sheetId="142" r:id="rId2"/>
    <sheet name="60(AB)" sheetId="160" r:id="rId3"/>
    <sheet name="70(AB)" sheetId="137" r:id="rId4"/>
    <sheet name="60(C)" sheetId="162" r:id="rId5"/>
    <sheet name="70(C)" sheetId="153" r:id="rId6"/>
    <sheet name="80(C)" sheetId="155" r:id="rId7"/>
    <sheet name="70(DE)" sheetId="163" r:id="rId8"/>
    <sheet name="80(DE)" sheetId="154" r:id="rId9"/>
    <sheet name="90(C)" sheetId="148" r:id="rId10"/>
    <sheet name="90(DE)" sheetId="156" r:id="rId11"/>
    <sheet name="100(DE)" sheetId="157" r:id="rId12"/>
    <sheet name="100(C)" sheetId="149" r:id="rId13"/>
    <sheet name="110(DE)" sheetId="158" r:id="rId14"/>
    <sheet name="120(DE)" sheetId="150" r:id="rId15"/>
    <sheet name="130(DE)" sheetId="161" r:id="rId16"/>
    <sheet name="100-130(CDE)" sheetId="159" state="hidden" r:id="rId17"/>
    <sheet name="Kampioenen" sheetId="59" r:id="rId18"/>
    <sheet name="Diversen" sheetId="103" r:id="rId19"/>
    <sheet name="Instellingen" sheetId="80" r:id="rId20"/>
    <sheet name="Afvaardiging" sheetId="5" r:id="rId21"/>
  </sheets>
  <definedNames>
    <definedName name="_xlnm.Print_Titles" localSheetId="20">Afvaardiging!$3:$4</definedName>
    <definedName name="_xlnm.Print_Titles" localSheetId="18">Diversen!$8:$8</definedName>
    <definedName name="_xlnm.Print_Titles" localSheetId="17">Kampioenen!$4:$4</definedName>
    <definedName name="Dressuur" localSheetId="18">Diversen!#REF!</definedName>
    <definedName name="Dressuur_1" localSheetId="18">Diversen!#REF!</definedName>
    <definedName name="Dressuur_2" localSheetId="18">Diversen!#REF!</definedName>
    <definedName name="Dressuur_3" localSheetId="18">Diversen!#REF!</definedName>
    <definedName name="Springen" localSheetId="18">Diversen!#REF!</definedName>
    <definedName name="Springen_1" localSheetId="18">Diversen!#REF!</definedName>
    <definedName name="Springen_10" localSheetId="18">Diversen!#REF!</definedName>
    <definedName name="Springen_11" localSheetId="18">Diversen!#REF!</definedName>
    <definedName name="Springen_12" localSheetId="18">Diversen!#REF!</definedName>
    <definedName name="Springen_13" localSheetId="18">Diversen!#REF!</definedName>
    <definedName name="Springen_14" localSheetId="18">Diversen!#REF!</definedName>
    <definedName name="Springen_15" localSheetId="18">Diversen!#REF!</definedName>
    <definedName name="Springen_16" localSheetId="18">Diversen!#REF!</definedName>
    <definedName name="Springen_17" localSheetId="18">Diversen!#REF!</definedName>
    <definedName name="Springen_18" localSheetId="18">Diversen!#REF!</definedName>
    <definedName name="Springen_19" localSheetId="18">Diversen!#REF!</definedName>
    <definedName name="Springen_2" localSheetId="18">Diversen!#REF!</definedName>
    <definedName name="Springen_21" localSheetId="18">Diversen!$A$9:$O$116</definedName>
    <definedName name="Springen_3" localSheetId="18">Diversen!#REF!</definedName>
    <definedName name="Springen_4" localSheetId="18">Diversen!#REF!</definedName>
    <definedName name="Springen_5" localSheetId="18">Diversen!#REF!</definedName>
    <definedName name="Springen_6" localSheetId="18">Diversen!#REF!</definedName>
    <definedName name="Springen_7" localSheetId="18">Diversen!#REF!</definedName>
    <definedName name="Springen_8" localSheetId="18">Diversen!#REF!</definedName>
    <definedName name="Springen_9" localSheetId="18">Diversen!#REF!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19" i="163" l="1"/>
  <c r="CO19" i="163"/>
  <c r="CN19" i="163"/>
  <c r="CM19" i="163"/>
  <c r="CQ19" i="163" s="1"/>
  <c r="CK19" i="163"/>
  <c r="CJ19" i="163"/>
  <c r="CI19" i="163"/>
  <c r="CH19" i="163"/>
  <c r="CL19" i="163" s="1"/>
  <c r="CF19" i="163"/>
  <c r="CE19" i="163"/>
  <c r="CD19" i="163"/>
  <c r="CC19" i="163"/>
  <c r="CG19" i="163" s="1"/>
  <c r="CA19" i="163"/>
  <c r="BZ19" i="163"/>
  <c r="BY19" i="163"/>
  <c r="BX19" i="163"/>
  <c r="CB19" i="163" s="1"/>
  <c r="BV19" i="163"/>
  <c r="BU19" i="163"/>
  <c r="BT19" i="163"/>
  <c r="BS19" i="163"/>
  <c r="BW19" i="163" s="1"/>
  <c r="BQ19" i="163"/>
  <c r="BP19" i="163"/>
  <c r="BO19" i="163"/>
  <c r="BN19" i="163"/>
  <c r="BF19" i="163"/>
  <c r="CP18" i="163"/>
  <c r="CO18" i="163"/>
  <c r="CN18" i="163"/>
  <c r="CM18" i="163"/>
  <c r="CQ18" i="163" s="1"/>
  <c r="CK18" i="163"/>
  <c r="CJ18" i="163"/>
  <c r="CI18" i="163"/>
  <c r="CH18" i="163"/>
  <c r="CF18" i="163"/>
  <c r="CE18" i="163"/>
  <c r="CD18" i="163"/>
  <c r="CC18" i="163"/>
  <c r="CG18" i="163" s="1"/>
  <c r="CA18" i="163"/>
  <c r="BZ18" i="163"/>
  <c r="BY18" i="163"/>
  <c r="BX18" i="163"/>
  <c r="CB18" i="163" s="1"/>
  <c r="BV18" i="163"/>
  <c r="BU18" i="163"/>
  <c r="BT18" i="163"/>
  <c r="BS18" i="163"/>
  <c r="BW18" i="163" s="1"/>
  <c r="BQ18" i="163"/>
  <c r="BP18" i="163"/>
  <c r="BO18" i="163"/>
  <c r="BN18" i="163"/>
  <c r="BR18" i="163" s="1"/>
  <c r="BF18" i="163"/>
  <c r="CP17" i="163"/>
  <c r="CO17" i="163"/>
  <c r="CN17" i="163"/>
  <c r="CM17" i="163"/>
  <c r="CQ17" i="163" s="1"/>
  <c r="CK17" i="163"/>
  <c r="CJ17" i="163"/>
  <c r="CI17" i="163"/>
  <c r="CH17" i="163"/>
  <c r="CL17" i="163" s="1"/>
  <c r="CF17" i="163"/>
  <c r="CE17" i="163"/>
  <c r="CD17" i="163"/>
  <c r="CC17" i="163"/>
  <c r="CG17" i="163" s="1"/>
  <c r="CA17" i="163"/>
  <c r="BZ17" i="163"/>
  <c r="BY17" i="163"/>
  <c r="BX17" i="163"/>
  <c r="CB17" i="163" s="1"/>
  <c r="BV17" i="163"/>
  <c r="BU17" i="163"/>
  <c r="BT17" i="163"/>
  <c r="BS17" i="163"/>
  <c r="BQ17" i="163"/>
  <c r="BP17" i="163"/>
  <c r="BO17" i="163"/>
  <c r="BN17" i="163"/>
  <c r="BR17" i="163" s="1"/>
  <c r="BF17" i="163"/>
  <c r="CP16" i="163"/>
  <c r="CO16" i="163"/>
  <c r="CN16" i="163"/>
  <c r="CM16" i="163"/>
  <c r="CQ16" i="163" s="1"/>
  <c r="CK16" i="163"/>
  <c r="CJ16" i="163"/>
  <c r="CI16" i="163"/>
  <c r="CH16" i="163"/>
  <c r="CL16" i="163" s="1"/>
  <c r="CF16" i="163"/>
  <c r="CE16" i="163"/>
  <c r="CD16" i="163"/>
  <c r="CC16" i="163"/>
  <c r="CA16" i="163"/>
  <c r="BZ16" i="163"/>
  <c r="BY16" i="163"/>
  <c r="BX16" i="163"/>
  <c r="CB16" i="163" s="1"/>
  <c r="BV16" i="163"/>
  <c r="BU16" i="163"/>
  <c r="BT16" i="163"/>
  <c r="BS16" i="163"/>
  <c r="BW16" i="163" s="1"/>
  <c r="BQ16" i="163"/>
  <c r="BP16" i="163"/>
  <c r="BO16" i="163"/>
  <c r="BN16" i="163"/>
  <c r="BR16" i="163" s="1"/>
  <c r="BF16" i="163"/>
  <c r="CP15" i="163"/>
  <c r="CO15" i="163"/>
  <c r="CN15" i="163"/>
  <c r="CM15" i="163"/>
  <c r="CQ15" i="163" s="1"/>
  <c r="CK15" i="163"/>
  <c r="CJ15" i="163"/>
  <c r="CI15" i="163"/>
  <c r="CH15" i="163"/>
  <c r="CL15" i="163" s="1"/>
  <c r="CF15" i="163"/>
  <c r="CE15" i="163"/>
  <c r="CD15" i="163"/>
  <c r="CC15" i="163"/>
  <c r="CG15" i="163" s="1"/>
  <c r="CA15" i="163"/>
  <c r="BZ15" i="163"/>
  <c r="BY15" i="163"/>
  <c r="BX15" i="163"/>
  <c r="CB15" i="163" s="1"/>
  <c r="BW15" i="163"/>
  <c r="BV15" i="163"/>
  <c r="BU15" i="163"/>
  <c r="BT15" i="163"/>
  <c r="BS15" i="163"/>
  <c r="BQ15" i="163"/>
  <c r="BP15" i="163"/>
  <c r="BO15" i="163"/>
  <c r="BN15" i="163"/>
  <c r="BF15" i="163"/>
  <c r="CP14" i="163"/>
  <c r="CO14" i="163"/>
  <c r="CQ14" i="163" s="1"/>
  <c r="CN14" i="163"/>
  <c r="CM14" i="163"/>
  <c r="CK14" i="163"/>
  <c r="CJ14" i="163"/>
  <c r="CI14" i="163"/>
  <c r="CH14" i="163"/>
  <c r="CF14" i="163"/>
  <c r="CE14" i="163"/>
  <c r="CD14" i="163"/>
  <c r="CC14" i="163"/>
  <c r="CG14" i="163" s="1"/>
  <c r="CA14" i="163"/>
  <c r="BZ14" i="163"/>
  <c r="BY14" i="163"/>
  <c r="BX14" i="163"/>
  <c r="CB14" i="163" s="1"/>
  <c r="BV14" i="163"/>
  <c r="BU14" i="163"/>
  <c r="BT14" i="163"/>
  <c r="BS14" i="163"/>
  <c r="BW14" i="163" s="1"/>
  <c r="BQ14" i="163"/>
  <c r="BP14" i="163"/>
  <c r="BO14" i="163"/>
  <c r="BN14" i="163"/>
  <c r="BF14" i="163"/>
  <c r="CP13" i="163"/>
  <c r="CO13" i="163"/>
  <c r="CN13" i="163"/>
  <c r="CM13" i="163"/>
  <c r="CQ13" i="163" s="1"/>
  <c r="CK13" i="163"/>
  <c r="CJ13" i="163"/>
  <c r="CI13" i="163"/>
  <c r="CH13" i="163"/>
  <c r="CL13" i="163" s="1"/>
  <c r="CF13" i="163"/>
  <c r="CE13" i="163"/>
  <c r="CD13" i="163"/>
  <c r="CC13" i="163"/>
  <c r="CG13" i="163" s="1"/>
  <c r="CA13" i="163"/>
  <c r="BZ13" i="163"/>
  <c r="BY13" i="163"/>
  <c r="BX13" i="163"/>
  <c r="CB13" i="163" s="1"/>
  <c r="BV13" i="163"/>
  <c r="BU13" i="163"/>
  <c r="BT13" i="163"/>
  <c r="BS13" i="163"/>
  <c r="BQ13" i="163"/>
  <c r="BP13" i="163"/>
  <c r="BO13" i="163"/>
  <c r="BN13" i="163"/>
  <c r="BR13" i="163" s="1"/>
  <c r="BF13" i="163"/>
  <c r="CP12" i="163"/>
  <c r="CO12" i="163"/>
  <c r="CN12" i="163"/>
  <c r="CM12" i="163"/>
  <c r="CQ12" i="163" s="1"/>
  <c r="CK12" i="163"/>
  <c r="CJ12" i="163"/>
  <c r="CI12" i="163"/>
  <c r="CH12" i="163"/>
  <c r="CL12" i="163" s="1"/>
  <c r="CF12" i="163"/>
  <c r="CE12" i="163"/>
  <c r="CD12" i="163"/>
  <c r="CC12" i="163"/>
  <c r="CA12" i="163"/>
  <c r="BZ12" i="163"/>
  <c r="BY12" i="163"/>
  <c r="BX12" i="163"/>
  <c r="CB12" i="163" s="1"/>
  <c r="BV12" i="163"/>
  <c r="BU12" i="163"/>
  <c r="BT12" i="163"/>
  <c r="BS12" i="163"/>
  <c r="BW12" i="163" s="1"/>
  <c r="BQ12" i="163"/>
  <c r="BP12" i="163"/>
  <c r="BO12" i="163"/>
  <c r="BN12" i="163"/>
  <c r="BF12" i="163"/>
  <c r="CP11" i="163"/>
  <c r="CO11" i="163"/>
  <c r="CN11" i="163"/>
  <c r="CM11" i="163"/>
  <c r="CQ11" i="163" s="1"/>
  <c r="CK11" i="163"/>
  <c r="CJ11" i="163"/>
  <c r="CI11" i="163"/>
  <c r="CH11" i="163"/>
  <c r="CL11" i="163" s="1"/>
  <c r="CF11" i="163"/>
  <c r="CE11" i="163"/>
  <c r="CD11" i="163"/>
  <c r="CC11" i="163"/>
  <c r="CG11" i="163" s="1"/>
  <c r="CA11" i="163"/>
  <c r="BZ11" i="163"/>
  <c r="BY11" i="163"/>
  <c r="BX11" i="163"/>
  <c r="CB11" i="163" s="1"/>
  <c r="BV11" i="163"/>
  <c r="BU11" i="163"/>
  <c r="BT11" i="163"/>
  <c r="BS11" i="163"/>
  <c r="BW11" i="163" s="1"/>
  <c r="BQ11" i="163"/>
  <c r="BP11" i="163"/>
  <c r="BO11" i="163"/>
  <c r="BN11" i="163"/>
  <c r="BF11" i="163"/>
  <c r="CP10" i="163"/>
  <c r="CO10" i="163"/>
  <c r="CN10" i="163"/>
  <c r="CM10" i="163"/>
  <c r="CQ10" i="163" s="1"/>
  <c r="CK10" i="163"/>
  <c r="CJ10" i="163"/>
  <c r="CI10" i="163"/>
  <c r="CH10" i="163"/>
  <c r="CF10" i="163"/>
  <c r="CE10" i="163"/>
  <c r="CD10" i="163"/>
  <c r="CC10" i="163"/>
  <c r="CG10" i="163" s="1"/>
  <c r="CA10" i="163"/>
  <c r="BZ10" i="163"/>
  <c r="BY10" i="163"/>
  <c r="BX10" i="163"/>
  <c r="CB10" i="163" s="1"/>
  <c r="BV10" i="163"/>
  <c r="BU10" i="163"/>
  <c r="BT10" i="163"/>
  <c r="BS10" i="163"/>
  <c r="BW10" i="163" s="1"/>
  <c r="BQ10" i="163"/>
  <c r="BP10" i="163"/>
  <c r="BO10" i="163"/>
  <c r="BN10" i="163"/>
  <c r="BR10" i="163" s="1"/>
  <c r="BF10" i="163"/>
  <c r="CP9" i="163"/>
  <c r="CO9" i="163"/>
  <c r="CN9" i="163"/>
  <c r="CM9" i="163"/>
  <c r="CQ9" i="163" s="1"/>
  <c r="CK9" i="163"/>
  <c r="CJ9" i="163"/>
  <c r="CI9" i="163"/>
  <c r="CH9" i="163"/>
  <c r="CL9" i="163" s="1"/>
  <c r="CF9" i="163"/>
  <c r="CE9" i="163"/>
  <c r="CD9" i="163"/>
  <c r="CC9" i="163"/>
  <c r="CG9" i="163" s="1"/>
  <c r="CA9" i="163"/>
  <c r="BZ9" i="163"/>
  <c r="BY9" i="163"/>
  <c r="BX9" i="163"/>
  <c r="CB9" i="163" s="1"/>
  <c r="BV9" i="163"/>
  <c r="BU9" i="163"/>
  <c r="BT9" i="163"/>
  <c r="BS9" i="163"/>
  <c r="BQ9" i="163"/>
  <c r="BP9" i="163"/>
  <c r="BO9" i="163"/>
  <c r="BN9" i="163"/>
  <c r="BR9" i="163" s="1"/>
  <c r="BF9" i="163"/>
  <c r="AX7" i="163"/>
  <c r="AP7" i="163"/>
  <c r="AH7" i="163"/>
  <c r="Y7" i="163"/>
  <c r="P7" i="163"/>
  <c r="G7" i="163"/>
  <c r="AX6" i="163"/>
  <c r="AP6" i="163"/>
  <c r="AH6" i="163"/>
  <c r="Y6" i="163"/>
  <c r="P6" i="163"/>
  <c r="G6" i="163"/>
  <c r="P5" i="163"/>
  <c r="P4" i="163"/>
  <c r="BG17" i="163" s="1"/>
  <c r="BJ3" i="163"/>
  <c r="C3" i="163"/>
  <c r="CP2" i="163"/>
  <c r="CO2" i="163"/>
  <c r="CN2" i="163"/>
  <c r="CM2" i="163"/>
  <c r="CQ2" i="163" s="1"/>
  <c r="CK2" i="163"/>
  <c r="CJ2" i="163"/>
  <c r="CI2" i="163"/>
  <c r="CH2" i="163"/>
  <c r="CL2" i="163" s="1"/>
  <c r="CF2" i="163"/>
  <c r="CE2" i="163"/>
  <c r="CD2" i="163"/>
  <c r="CC2" i="163"/>
  <c r="CG2" i="163" s="1"/>
  <c r="CA2" i="163"/>
  <c r="BZ2" i="163"/>
  <c r="BY2" i="163"/>
  <c r="BX2" i="163"/>
  <c r="CB2" i="163" s="1"/>
  <c r="BV2" i="163"/>
  <c r="BU2" i="163"/>
  <c r="BT2" i="163"/>
  <c r="BS2" i="163"/>
  <c r="BW2" i="163" s="1"/>
  <c r="BQ2" i="163"/>
  <c r="BP2" i="163"/>
  <c r="BO2" i="163"/>
  <c r="BN2" i="163"/>
  <c r="BR2" i="163" s="1"/>
  <c r="BF2" i="163"/>
  <c r="CO10" i="162"/>
  <c r="CN10" i="162"/>
  <c r="CM10" i="162"/>
  <c r="CL10" i="162"/>
  <c r="CP10" i="162" s="1"/>
  <c r="CJ10" i="162"/>
  <c r="CI10" i="162"/>
  <c r="CH10" i="162"/>
  <c r="CG10" i="162"/>
  <c r="CK10" i="162" s="1"/>
  <c r="CE10" i="162"/>
  <c r="CD10" i="162"/>
  <c r="CC10" i="162"/>
  <c r="CB10" i="162"/>
  <c r="CF10" i="162" s="1"/>
  <c r="CA10" i="162"/>
  <c r="BZ10" i="162"/>
  <c r="BY10" i="162"/>
  <c r="BX10" i="162"/>
  <c r="BW10" i="162"/>
  <c r="BU10" i="162"/>
  <c r="BT10" i="162"/>
  <c r="BS10" i="162"/>
  <c r="BR10" i="162"/>
  <c r="BV10" i="162" s="1"/>
  <c r="BP10" i="162"/>
  <c r="BO10" i="162"/>
  <c r="BN10" i="162"/>
  <c r="BM10" i="162"/>
  <c r="BE10" i="162"/>
  <c r="CO9" i="162"/>
  <c r="CN9" i="162"/>
  <c r="CM9" i="162"/>
  <c r="CL9" i="162"/>
  <c r="CP9" i="162" s="1"/>
  <c r="CJ9" i="162"/>
  <c r="CI9" i="162"/>
  <c r="CH9" i="162"/>
  <c r="CG9" i="162"/>
  <c r="CK9" i="162" s="1"/>
  <c r="CE9" i="162"/>
  <c r="CD9" i="162"/>
  <c r="CC9" i="162"/>
  <c r="CB9" i="162"/>
  <c r="CF9" i="162" s="1"/>
  <c r="BZ9" i="162"/>
  <c r="BY9" i="162"/>
  <c r="BX9" i="162"/>
  <c r="BW9" i="162"/>
  <c r="CA9" i="162" s="1"/>
  <c r="BU9" i="162"/>
  <c r="BT9" i="162"/>
  <c r="BS9" i="162"/>
  <c r="BR9" i="162"/>
  <c r="BV9" i="162" s="1"/>
  <c r="BP9" i="162"/>
  <c r="BO9" i="162"/>
  <c r="BN9" i="162"/>
  <c r="BM9" i="162"/>
  <c r="BQ9" i="162" s="1"/>
  <c r="BF9" i="162"/>
  <c r="BE9" i="162"/>
  <c r="AW7" i="162"/>
  <c r="AO7" i="162"/>
  <c r="AG7" i="162"/>
  <c r="X7" i="162"/>
  <c r="O7" i="162"/>
  <c r="G7" i="162"/>
  <c r="AW6" i="162"/>
  <c r="AO6" i="162"/>
  <c r="AG6" i="162"/>
  <c r="X6" i="162"/>
  <c r="O6" i="162"/>
  <c r="G6" i="162"/>
  <c r="O5" i="162"/>
  <c r="O4" i="162"/>
  <c r="BF10" i="162" s="1"/>
  <c r="BI3" i="162"/>
  <c r="C3" i="162"/>
  <c r="CO2" i="162"/>
  <c r="CN2" i="162"/>
  <c r="CM2" i="162"/>
  <c r="CL2" i="162"/>
  <c r="CP2" i="162" s="1"/>
  <c r="CJ2" i="162"/>
  <c r="CI2" i="162"/>
  <c r="CH2" i="162"/>
  <c r="CG2" i="162"/>
  <c r="CK2" i="162" s="1"/>
  <c r="CE2" i="162"/>
  <c r="CD2" i="162"/>
  <c r="CC2" i="162"/>
  <c r="CB2" i="162"/>
  <c r="CF2" i="162" s="1"/>
  <c r="BZ2" i="162"/>
  <c r="BY2" i="162"/>
  <c r="BX2" i="162"/>
  <c r="BW2" i="162"/>
  <c r="CA2" i="162" s="1"/>
  <c r="BV2" i="162"/>
  <c r="BU2" i="162"/>
  <c r="BT2" i="162"/>
  <c r="BS2" i="162"/>
  <c r="BR2" i="162"/>
  <c r="BP2" i="162"/>
  <c r="BO2" i="162"/>
  <c r="BQ2" i="162" s="1"/>
  <c r="BN2" i="162"/>
  <c r="BM2" i="162"/>
  <c r="BH2" i="162"/>
  <c r="BF2" i="162"/>
  <c r="BG2" i="162" s="1"/>
  <c r="BE2" i="162"/>
  <c r="CP9" i="153"/>
  <c r="CP10" i="153"/>
  <c r="CO9" i="153"/>
  <c r="CO10" i="153"/>
  <c r="CN9" i="153"/>
  <c r="CN10" i="153"/>
  <c r="CM9" i="153"/>
  <c r="CM10" i="153"/>
  <c r="CK9" i="153"/>
  <c r="CK10" i="153"/>
  <c r="CJ9" i="153"/>
  <c r="CJ10" i="153"/>
  <c r="CI9" i="153"/>
  <c r="CI10" i="153"/>
  <c r="CH9" i="153"/>
  <c r="CL9" i="153" s="1"/>
  <c r="CH10" i="153"/>
  <c r="CL10" i="153" s="1"/>
  <c r="CF9" i="153"/>
  <c r="CF10" i="153"/>
  <c r="CE9" i="153"/>
  <c r="CE10" i="153"/>
  <c r="CD9" i="153"/>
  <c r="CD10" i="153"/>
  <c r="CC9" i="153"/>
  <c r="CC10" i="153"/>
  <c r="CG10" i="153" s="1"/>
  <c r="CA9" i="153"/>
  <c r="CA10" i="153"/>
  <c r="BZ9" i="153"/>
  <c r="BZ10" i="153"/>
  <c r="CB10" i="153" s="1"/>
  <c r="BY9" i="153"/>
  <c r="BY10" i="153"/>
  <c r="BX9" i="153"/>
  <c r="BX10" i="153"/>
  <c r="BV9" i="153"/>
  <c r="BV10" i="153"/>
  <c r="BU9" i="153"/>
  <c r="BU10" i="153"/>
  <c r="BT9" i="153"/>
  <c r="BT10" i="153"/>
  <c r="BS9" i="153"/>
  <c r="BS10" i="153"/>
  <c r="BQ9" i="153"/>
  <c r="BQ10" i="153"/>
  <c r="BP9" i="153"/>
  <c r="BP10" i="153"/>
  <c r="BO9" i="153"/>
  <c r="BO10" i="153"/>
  <c r="BN9" i="153"/>
  <c r="BN10" i="153"/>
  <c r="BF10" i="153"/>
  <c r="BF9" i="153"/>
  <c r="CN9" i="158"/>
  <c r="CM9" i="158"/>
  <c r="CL9" i="158"/>
  <c r="CK9" i="158"/>
  <c r="CJ9" i="158"/>
  <c r="CI9" i="158"/>
  <c r="CH9" i="158"/>
  <c r="CG9" i="158"/>
  <c r="CF9" i="158"/>
  <c r="CE9" i="158"/>
  <c r="CD9" i="158"/>
  <c r="CC9" i="158"/>
  <c r="CB9" i="158"/>
  <c r="CA9" i="158"/>
  <c r="BZ9" i="158"/>
  <c r="BY9" i="158"/>
  <c r="BX9" i="158"/>
  <c r="BW9" i="158"/>
  <c r="BV9" i="158"/>
  <c r="BU9" i="158"/>
  <c r="BT9" i="158"/>
  <c r="BS9" i="158"/>
  <c r="BR9" i="158"/>
  <c r="BQ9" i="158"/>
  <c r="BP9" i="158"/>
  <c r="BN9" i="158"/>
  <c r="BM9" i="158"/>
  <c r="BL9" i="158"/>
  <c r="BK9" i="158"/>
  <c r="BC9" i="158"/>
  <c r="BE9" i="158" s="1"/>
  <c r="CM10" i="157"/>
  <c r="CM9" i="157"/>
  <c r="CL10" i="157"/>
  <c r="CL9" i="157"/>
  <c r="CK10" i="157"/>
  <c r="CK9" i="157"/>
  <c r="CJ10" i="157"/>
  <c r="CJ9" i="157"/>
  <c r="CN9" i="157" s="1"/>
  <c r="CH10" i="157"/>
  <c r="CH9" i="157"/>
  <c r="CG10" i="157"/>
  <c r="CG9" i="157"/>
  <c r="CI9" i="157" s="1"/>
  <c r="CF10" i="157"/>
  <c r="CF9" i="157"/>
  <c r="CE10" i="157"/>
  <c r="CE9" i="157"/>
  <c r="CC10" i="157"/>
  <c r="CC9" i="157"/>
  <c r="CB10" i="157"/>
  <c r="CB9" i="157"/>
  <c r="CA10" i="157"/>
  <c r="CA9" i="157"/>
  <c r="BZ10" i="157"/>
  <c r="BZ9" i="157"/>
  <c r="BX10" i="157"/>
  <c r="BX9" i="157"/>
  <c r="BW10" i="157"/>
  <c r="BW9" i="157"/>
  <c r="BV10" i="157"/>
  <c r="BV9" i="157"/>
  <c r="BU10" i="157"/>
  <c r="BY10" i="157" s="1"/>
  <c r="BU9" i="157"/>
  <c r="BS10" i="157"/>
  <c r="BS9" i="157"/>
  <c r="BR10" i="157"/>
  <c r="BR9" i="157"/>
  <c r="BQ10" i="157"/>
  <c r="BQ9" i="157"/>
  <c r="BP10" i="157"/>
  <c r="BP9" i="157"/>
  <c r="BT9" i="157" s="1"/>
  <c r="BN10" i="157"/>
  <c r="BN9" i="157"/>
  <c r="BM10" i="157"/>
  <c r="BM9" i="157"/>
  <c r="BL10" i="157"/>
  <c r="BL9" i="157"/>
  <c r="BK10" i="157"/>
  <c r="BK9" i="157"/>
  <c r="BC10" i="157"/>
  <c r="BE10" i="157" s="1"/>
  <c r="BC9" i="157"/>
  <c r="BE9" i="157" s="1"/>
  <c r="BE9" i="155"/>
  <c r="CN9" i="155"/>
  <c r="CM9" i="155"/>
  <c r="CL9" i="155"/>
  <c r="CK9" i="155"/>
  <c r="CJ9" i="155"/>
  <c r="CI9" i="155"/>
  <c r="CH9" i="155"/>
  <c r="CG9" i="155"/>
  <c r="CF9" i="155"/>
  <c r="CE9" i="155"/>
  <c r="CD9" i="155"/>
  <c r="CC9" i="155"/>
  <c r="CB9" i="155"/>
  <c r="CA9" i="155"/>
  <c r="BZ9" i="155"/>
  <c r="BY9" i="155"/>
  <c r="BX9" i="155"/>
  <c r="BW9" i="155"/>
  <c r="BV9" i="155"/>
  <c r="BU9" i="155"/>
  <c r="BS9" i="155"/>
  <c r="BR9" i="155"/>
  <c r="BQ9" i="155"/>
  <c r="BP9" i="155"/>
  <c r="BT9" i="155" s="1"/>
  <c r="BN9" i="155"/>
  <c r="BM9" i="155"/>
  <c r="BL9" i="155"/>
  <c r="BK9" i="155"/>
  <c r="BO9" i="155" s="1"/>
  <c r="BC9" i="155"/>
  <c r="CM16" i="156"/>
  <c r="CM15" i="156"/>
  <c r="CM14" i="156"/>
  <c r="CM13" i="156"/>
  <c r="CM12" i="156"/>
  <c r="CM11" i="156"/>
  <c r="CM10" i="156"/>
  <c r="CM9" i="156"/>
  <c r="CL16" i="156"/>
  <c r="CL15" i="156"/>
  <c r="CL14" i="156"/>
  <c r="CL13" i="156"/>
  <c r="CL12" i="156"/>
  <c r="CL11" i="156"/>
  <c r="CN11" i="156" s="1"/>
  <c r="CL10" i="156"/>
  <c r="CL9" i="156"/>
  <c r="CK16" i="156"/>
  <c r="CK15" i="156"/>
  <c r="CK14" i="156"/>
  <c r="CK13" i="156"/>
  <c r="CK12" i="156"/>
  <c r="CK11" i="156"/>
  <c r="CK10" i="156"/>
  <c r="CK9" i="156"/>
  <c r="CJ16" i="156"/>
  <c r="CJ15" i="156"/>
  <c r="CN15" i="156" s="1"/>
  <c r="CJ14" i="156"/>
  <c r="CJ13" i="156"/>
  <c r="CJ12" i="156"/>
  <c r="CJ11" i="156"/>
  <c r="CJ10" i="156"/>
  <c r="CJ9" i="156"/>
  <c r="CH16" i="156"/>
  <c r="CH15" i="156"/>
  <c r="CH14" i="156"/>
  <c r="CH13" i="156"/>
  <c r="CH12" i="156"/>
  <c r="CH11" i="156"/>
  <c r="CH10" i="156"/>
  <c r="CH9" i="156"/>
  <c r="CG16" i="156"/>
  <c r="CG15" i="156"/>
  <c r="CG14" i="156"/>
  <c r="CG13" i="156"/>
  <c r="CG12" i="156"/>
  <c r="CG11" i="156"/>
  <c r="CG10" i="156"/>
  <c r="CG9" i="156"/>
  <c r="CF16" i="156"/>
  <c r="CF15" i="156"/>
  <c r="CF14" i="156"/>
  <c r="CF13" i="156"/>
  <c r="CF12" i="156"/>
  <c r="CF11" i="156"/>
  <c r="CF10" i="156"/>
  <c r="CF9" i="156"/>
  <c r="CE16" i="156"/>
  <c r="CI16" i="156" s="1"/>
  <c r="CE15" i="156"/>
  <c r="CE14" i="156"/>
  <c r="CE13" i="156"/>
  <c r="CE12" i="156"/>
  <c r="CE11" i="156"/>
  <c r="CE10" i="156"/>
  <c r="CE9" i="156"/>
  <c r="CI9" i="156" s="1"/>
  <c r="CC16" i="156"/>
  <c r="CC15" i="156"/>
  <c r="CC14" i="156"/>
  <c r="CC13" i="156"/>
  <c r="CC12" i="156"/>
  <c r="CC11" i="156"/>
  <c r="CC10" i="156"/>
  <c r="CC9" i="156"/>
  <c r="CB16" i="156"/>
  <c r="CB15" i="156"/>
  <c r="CB14" i="156"/>
  <c r="CB13" i="156"/>
  <c r="CB12" i="156"/>
  <c r="CB11" i="156"/>
  <c r="CB10" i="156"/>
  <c r="CB9" i="156"/>
  <c r="CA16" i="156"/>
  <c r="CA15" i="156"/>
  <c r="CA14" i="156"/>
  <c r="CA13" i="156"/>
  <c r="CA12" i="156"/>
  <c r="CA11" i="156"/>
  <c r="CA10" i="156"/>
  <c r="CA9" i="156"/>
  <c r="BZ16" i="156"/>
  <c r="CD16" i="156" s="1"/>
  <c r="BZ15" i="156"/>
  <c r="BZ14" i="156"/>
  <c r="BZ13" i="156"/>
  <c r="BZ12" i="156"/>
  <c r="BZ11" i="156"/>
  <c r="BZ10" i="156"/>
  <c r="BZ9" i="156"/>
  <c r="BX16" i="156"/>
  <c r="BX15" i="156"/>
  <c r="BX14" i="156"/>
  <c r="BX13" i="156"/>
  <c r="BX12" i="156"/>
  <c r="BX11" i="156"/>
  <c r="BX10" i="156"/>
  <c r="BX9" i="156"/>
  <c r="BW16" i="156"/>
  <c r="BW15" i="156"/>
  <c r="BW14" i="156"/>
  <c r="BW13" i="156"/>
  <c r="BW12" i="156"/>
  <c r="BW11" i="156"/>
  <c r="BW10" i="156"/>
  <c r="BW9" i="156"/>
  <c r="BV16" i="156"/>
  <c r="BV15" i="156"/>
  <c r="BV14" i="156"/>
  <c r="BV13" i="156"/>
  <c r="BV12" i="156"/>
  <c r="BV11" i="156"/>
  <c r="BV10" i="156"/>
  <c r="BV9" i="156"/>
  <c r="BU16" i="156"/>
  <c r="BU15" i="156"/>
  <c r="BY15" i="156" s="1"/>
  <c r="BU14" i="156"/>
  <c r="BY14" i="156" s="1"/>
  <c r="BU13" i="156"/>
  <c r="BY13" i="156" s="1"/>
  <c r="BU12" i="156"/>
  <c r="BY12" i="156" s="1"/>
  <c r="BU11" i="156"/>
  <c r="BU10" i="156"/>
  <c r="BU9" i="156"/>
  <c r="BS16" i="156"/>
  <c r="BS15" i="156"/>
  <c r="BS14" i="156"/>
  <c r="BS13" i="156"/>
  <c r="BS12" i="156"/>
  <c r="BS11" i="156"/>
  <c r="BS10" i="156"/>
  <c r="BS9" i="156"/>
  <c r="BR16" i="156"/>
  <c r="BR15" i="156"/>
  <c r="BR14" i="156"/>
  <c r="BR13" i="156"/>
  <c r="BR12" i="156"/>
  <c r="BR11" i="156"/>
  <c r="BR10" i="156"/>
  <c r="BR9" i="156"/>
  <c r="BQ16" i="156"/>
  <c r="BQ15" i="156"/>
  <c r="BQ14" i="156"/>
  <c r="BQ13" i="156"/>
  <c r="BQ12" i="156"/>
  <c r="BQ11" i="156"/>
  <c r="BQ10" i="156"/>
  <c r="BQ9" i="156"/>
  <c r="BP16" i="156"/>
  <c r="BT16" i="156" s="1"/>
  <c r="BP15" i="156"/>
  <c r="BP14" i="156"/>
  <c r="BP13" i="156"/>
  <c r="BT13" i="156" s="1"/>
  <c r="BP12" i="156"/>
  <c r="BP11" i="156"/>
  <c r="BT11" i="156" s="1"/>
  <c r="BP10" i="156"/>
  <c r="BT10" i="156" s="1"/>
  <c r="BP9" i="156"/>
  <c r="BN16" i="156"/>
  <c r="BN15" i="156"/>
  <c r="BN14" i="156"/>
  <c r="BN13" i="156"/>
  <c r="BN12" i="156"/>
  <c r="BN11" i="156"/>
  <c r="BN10" i="156"/>
  <c r="BN9" i="156"/>
  <c r="BM16" i="156"/>
  <c r="BM15" i="156"/>
  <c r="BM14" i="156"/>
  <c r="BM13" i="156"/>
  <c r="BM12" i="156"/>
  <c r="BM11" i="156"/>
  <c r="BM10" i="156"/>
  <c r="BM9" i="156"/>
  <c r="BL16" i="156"/>
  <c r="BL15" i="156"/>
  <c r="BL14" i="156"/>
  <c r="BL13" i="156"/>
  <c r="BL12" i="156"/>
  <c r="BL11" i="156"/>
  <c r="BL10" i="156"/>
  <c r="BL9" i="156"/>
  <c r="BK16" i="156"/>
  <c r="BO16" i="156" s="1"/>
  <c r="BK15" i="156"/>
  <c r="BK14" i="156"/>
  <c r="BK13" i="156"/>
  <c r="BK12" i="156"/>
  <c r="BK11" i="156"/>
  <c r="BK10" i="156"/>
  <c r="BK9" i="156"/>
  <c r="BO9" i="156" s="1"/>
  <c r="BC16" i="156"/>
  <c r="BE16" i="156" s="1"/>
  <c r="BC15" i="156"/>
  <c r="BE15" i="156" s="1"/>
  <c r="BC14" i="156"/>
  <c r="BE14" i="156" s="1"/>
  <c r="BC13" i="156"/>
  <c r="BE13" i="156" s="1"/>
  <c r="BC12" i="156"/>
  <c r="BE12" i="156" s="1"/>
  <c r="BC11" i="156"/>
  <c r="BE11" i="156" s="1"/>
  <c r="BC10" i="156"/>
  <c r="BE10" i="156" s="1"/>
  <c r="BC9" i="156"/>
  <c r="BE9" i="156" s="1"/>
  <c r="CP19" i="154"/>
  <c r="CP18" i="154"/>
  <c r="CP17" i="154"/>
  <c r="CP16" i="154"/>
  <c r="CP15" i="154"/>
  <c r="CP14" i="154"/>
  <c r="CP13" i="154"/>
  <c r="CP12" i="154"/>
  <c r="CP11" i="154"/>
  <c r="CP10" i="154"/>
  <c r="CP9" i="154"/>
  <c r="CO19" i="154"/>
  <c r="CO18" i="154"/>
  <c r="CO17" i="154"/>
  <c r="CO16" i="154"/>
  <c r="CO15" i="154"/>
  <c r="CO14" i="154"/>
  <c r="CO13" i="154"/>
  <c r="CO12" i="154"/>
  <c r="CO11" i="154"/>
  <c r="CO10" i="154"/>
  <c r="CO9" i="154"/>
  <c r="CN19" i="154"/>
  <c r="CN18" i="154"/>
  <c r="CN17" i="154"/>
  <c r="CN16" i="154"/>
  <c r="CN15" i="154"/>
  <c r="CN14" i="154"/>
  <c r="CN13" i="154"/>
  <c r="CN12" i="154"/>
  <c r="CN11" i="154"/>
  <c r="CN10" i="154"/>
  <c r="CN9" i="154"/>
  <c r="CM19" i="154"/>
  <c r="CM18" i="154"/>
  <c r="CM17" i="154"/>
  <c r="CM16" i="154"/>
  <c r="CM15" i="154"/>
  <c r="CM14" i="154"/>
  <c r="CM13" i="154"/>
  <c r="CM12" i="154"/>
  <c r="CM11" i="154"/>
  <c r="CM10" i="154"/>
  <c r="CM9" i="154"/>
  <c r="CK19" i="154"/>
  <c r="CK18" i="154"/>
  <c r="CK17" i="154"/>
  <c r="CK16" i="154"/>
  <c r="CK15" i="154"/>
  <c r="CK14" i="154"/>
  <c r="CK13" i="154"/>
  <c r="CK12" i="154"/>
  <c r="CK11" i="154"/>
  <c r="CK10" i="154"/>
  <c r="CK9" i="154"/>
  <c r="CJ19" i="154"/>
  <c r="CJ18" i="154"/>
  <c r="CJ17" i="154"/>
  <c r="CJ16" i="154"/>
  <c r="CJ15" i="154"/>
  <c r="CJ14" i="154"/>
  <c r="CJ13" i="154"/>
  <c r="CJ12" i="154"/>
  <c r="CJ11" i="154"/>
  <c r="CJ10" i="154"/>
  <c r="CJ9" i="154"/>
  <c r="CI19" i="154"/>
  <c r="CI18" i="154"/>
  <c r="CI17" i="154"/>
  <c r="CI16" i="154"/>
  <c r="CI15" i="154"/>
  <c r="CI14" i="154"/>
  <c r="CI13" i="154"/>
  <c r="CI12" i="154"/>
  <c r="CI11" i="154"/>
  <c r="CI10" i="154"/>
  <c r="CI9" i="154"/>
  <c r="CH19" i="154"/>
  <c r="CH18" i="154"/>
  <c r="CH17" i="154"/>
  <c r="CH16" i="154"/>
  <c r="CH15" i="154"/>
  <c r="CH14" i="154"/>
  <c r="CH13" i="154"/>
  <c r="CH12" i="154"/>
  <c r="CH11" i="154"/>
  <c r="CH10" i="154"/>
  <c r="CH9" i="154"/>
  <c r="CF19" i="154"/>
  <c r="CF18" i="154"/>
  <c r="CF17" i="154"/>
  <c r="CF16" i="154"/>
  <c r="CF15" i="154"/>
  <c r="CF14" i="154"/>
  <c r="CF13" i="154"/>
  <c r="CF12" i="154"/>
  <c r="CF11" i="154"/>
  <c r="CF10" i="154"/>
  <c r="CF9" i="154"/>
  <c r="CE19" i="154"/>
  <c r="CE18" i="154"/>
  <c r="CE17" i="154"/>
  <c r="CE16" i="154"/>
  <c r="CE15" i="154"/>
  <c r="CE14" i="154"/>
  <c r="CE13" i="154"/>
  <c r="CE12" i="154"/>
  <c r="CE11" i="154"/>
  <c r="CE10" i="154"/>
  <c r="CE9" i="154"/>
  <c r="CD19" i="154"/>
  <c r="CD18" i="154"/>
  <c r="CD17" i="154"/>
  <c r="CD16" i="154"/>
  <c r="CD15" i="154"/>
  <c r="CD14" i="154"/>
  <c r="CD13" i="154"/>
  <c r="CD12" i="154"/>
  <c r="CD11" i="154"/>
  <c r="CD10" i="154"/>
  <c r="CD9" i="154"/>
  <c r="CC19" i="154"/>
  <c r="CC18" i="154"/>
  <c r="CC17" i="154"/>
  <c r="CC16" i="154"/>
  <c r="CC15" i="154"/>
  <c r="CC14" i="154"/>
  <c r="CC13" i="154"/>
  <c r="CC12" i="154"/>
  <c r="CC11" i="154"/>
  <c r="CC10" i="154"/>
  <c r="CC9" i="154"/>
  <c r="CA19" i="154"/>
  <c r="CA18" i="154"/>
  <c r="CA17" i="154"/>
  <c r="CA16" i="154"/>
  <c r="CA15" i="154"/>
  <c r="CA14" i="154"/>
  <c r="CA13" i="154"/>
  <c r="CA12" i="154"/>
  <c r="CA11" i="154"/>
  <c r="CA10" i="154"/>
  <c r="CA9" i="154"/>
  <c r="BZ19" i="154"/>
  <c r="BZ18" i="154"/>
  <c r="BZ17" i="154"/>
  <c r="BZ16" i="154"/>
  <c r="BZ15" i="154"/>
  <c r="BZ14" i="154"/>
  <c r="BZ13" i="154"/>
  <c r="BZ12" i="154"/>
  <c r="BZ11" i="154"/>
  <c r="BZ10" i="154"/>
  <c r="BZ9" i="154"/>
  <c r="BY19" i="154"/>
  <c r="BY18" i="154"/>
  <c r="BY17" i="154"/>
  <c r="BY16" i="154"/>
  <c r="BY15" i="154"/>
  <c r="BY14" i="154"/>
  <c r="BY13" i="154"/>
  <c r="BY12" i="154"/>
  <c r="BY11" i="154"/>
  <c r="BY10" i="154"/>
  <c r="BY9" i="154"/>
  <c r="BX19" i="154"/>
  <c r="BX18" i="154"/>
  <c r="BX17" i="154"/>
  <c r="BX16" i="154"/>
  <c r="BX15" i="154"/>
  <c r="BX14" i="154"/>
  <c r="BX13" i="154"/>
  <c r="BX12" i="154"/>
  <c r="BX11" i="154"/>
  <c r="BX10" i="154"/>
  <c r="BX9" i="154"/>
  <c r="BV19" i="154"/>
  <c r="BV18" i="154"/>
  <c r="BV17" i="154"/>
  <c r="BV16" i="154"/>
  <c r="BV15" i="154"/>
  <c r="BV14" i="154"/>
  <c r="BV13" i="154"/>
  <c r="BV12" i="154"/>
  <c r="BV11" i="154"/>
  <c r="BV10" i="154"/>
  <c r="BV9" i="154"/>
  <c r="BU19" i="154"/>
  <c r="BU18" i="154"/>
  <c r="BU17" i="154"/>
  <c r="BU16" i="154"/>
  <c r="BU15" i="154"/>
  <c r="BU14" i="154"/>
  <c r="BU13" i="154"/>
  <c r="BU12" i="154"/>
  <c r="BU11" i="154"/>
  <c r="BU10" i="154"/>
  <c r="BU9" i="154"/>
  <c r="BT19" i="154"/>
  <c r="BT18" i="154"/>
  <c r="BT17" i="154"/>
  <c r="BT16" i="154"/>
  <c r="BT15" i="154"/>
  <c r="BT14" i="154"/>
  <c r="BT13" i="154"/>
  <c r="BT12" i="154"/>
  <c r="BT11" i="154"/>
  <c r="BT10" i="154"/>
  <c r="BT9" i="154"/>
  <c r="BS19" i="154"/>
  <c r="BS18" i="154"/>
  <c r="BS17" i="154"/>
  <c r="BS16" i="154"/>
  <c r="BS15" i="154"/>
  <c r="BS14" i="154"/>
  <c r="BS13" i="154"/>
  <c r="BS12" i="154"/>
  <c r="BS11" i="154"/>
  <c r="BS10" i="154"/>
  <c r="BS9" i="154"/>
  <c r="BQ19" i="154"/>
  <c r="BQ18" i="154"/>
  <c r="BQ17" i="154"/>
  <c r="BQ16" i="154"/>
  <c r="BQ15" i="154"/>
  <c r="BQ14" i="154"/>
  <c r="BQ13" i="154"/>
  <c r="BQ12" i="154"/>
  <c r="BQ11" i="154"/>
  <c r="BQ10" i="154"/>
  <c r="BQ9" i="154"/>
  <c r="BP19" i="154"/>
  <c r="BP18" i="154"/>
  <c r="BP17" i="154"/>
  <c r="BP16" i="154"/>
  <c r="BP15" i="154"/>
  <c r="BP14" i="154"/>
  <c r="BP13" i="154"/>
  <c r="BP12" i="154"/>
  <c r="BP11" i="154"/>
  <c r="BP10" i="154"/>
  <c r="BP9" i="154"/>
  <c r="BO19" i="154"/>
  <c r="BO18" i="154"/>
  <c r="BO17" i="154"/>
  <c r="BO16" i="154"/>
  <c r="BO15" i="154"/>
  <c r="BO14" i="154"/>
  <c r="BO13" i="154"/>
  <c r="BO12" i="154"/>
  <c r="BO11" i="154"/>
  <c r="BO10" i="154"/>
  <c r="BO9" i="154"/>
  <c r="BN19" i="154"/>
  <c r="BN18" i="154"/>
  <c r="BN17" i="154"/>
  <c r="BN16" i="154"/>
  <c r="BN15" i="154"/>
  <c r="BN14" i="154"/>
  <c r="BN13" i="154"/>
  <c r="BN12" i="154"/>
  <c r="BN11" i="154"/>
  <c r="BN10" i="154"/>
  <c r="BN9" i="154"/>
  <c r="BF19" i="154"/>
  <c r="BF18" i="154"/>
  <c r="BF17" i="154"/>
  <c r="BF16" i="154"/>
  <c r="BF15" i="154"/>
  <c r="BF14" i="154"/>
  <c r="BF13" i="154"/>
  <c r="BF12" i="154"/>
  <c r="BF11" i="154"/>
  <c r="BF10" i="154"/>
  <c r="BF9" i="154"/>
  <c r="CO9" i="142"/>
  <c r="CN9" i="142"/>
  <c r="CP9" i="142" s="1"/>
  <c r="CM9" i="142"/>
  <c r="CL9" i="142"/>
  <c r="CJ9" i="142"/>
  <c r="CI9" i="142"/>
  <c r="CH9" i="142"/>
  <c r="CG9" i="142"/>
  <c r="CK9" i="142" s="1"/>
  <c r="CE9" i="142"/>
  <c r="CD9" i="142"/>
  <c r="CC9" i="142"/>
  <c r="CB9" i="142"/>
  <c r="CF9" i="142" s="1"/>
  <c r="BZ9" i="142"/>
  <c r="BY9" i="142"/>
  <c r="BX9" i="142"/>
  <c r="BW9" i="142"/>
  <c r="BU9" i="142"/>
  <c r="BT9" i="142"/>
  <c r="BS9" i="142"/>
  <c r="BR9" i="142"/>
  <c r="BP9" i="142"/>
  <c r="BO9" i="142"/>
  <c r="BN9" i="142"/>
  <c r="BM9" i="142"/>
  <c r="BQ9" i="142" s="1"/>
  <c r="BE9" i="142"/>
  <c r="BG9" i="142" s="1"/>
  <c r="BO9" i="158" l="1"/>
  <c r="CB18" i="154"/>
  <c r="BR15" i="163"/>
  <c r="BR14" i="163"/>
  <c r="BR12" i="163"/>
  <c r="BR19" i="163"/>
  <c r="CL18" i="163"/>
  <c r="BW17" i="163"/>
  <c r="CG16" i="163"/>
  <c r="CL14" i="163"/>
  <c r="BW13" i="163"/>
  <c r="CG12" i="163"/>
  <c r="BR11" i="163"/>
  <c r="CL10" i="163"/>
  <c r="BW9" i="163"/>
  <c r="BO9" i="157"/>
  <c r="BO10" i="157"/>
  <c r="BO12" i="156"/>
  <c r="BO11" i="156"/>
  <c r="BQ10" i="162"/>
  <c r="BH17" i="163"/>
  <c r="BG12" i="163"/>
  <c r="BH12" i="163" s="1"/>
  <c r="BG16" i="163"/>
  <c r="BH16" i="163" s="1"/>
  <c r="BG10" i="163"/>
  <c r="BH10" i="163" s="1"/>
  <c r="BG14" i="163"/>
  <c r="BH14" i="163" s="1"/>
  <c r="BG2" i="163"/>
  <c r="BH2" i="163" s="1"/>
  <c r="BG11" i="163"/>
  <c r="BH11" i="163" s="1"/>
  <c r="BG15" i="163"/>
  <c r="BH15" i="163" s="1"/>
  <c r="BG19" i="163"/>
  <c r="BH19" i="163" s="1"/>
  <c r="BG18" i="163"/>
  <c r="BH18" i="163" s="1"/>
  <c r="BI2" i="163"/>
  <c r="BG9" i="163"/>
  <c r="BH9" i="163" s="1"/>
  <c r="BG13" i="163"/>
  <c r="BH13" i="163" s="1"/>
  <c r="CB16" i="154"/>
  <c r="BR19" i="154"/>
  <c r="CG19" i="154"/>
  <c r="BW12" i="154"/>
  <c r="CA9" i="142"/>
  <c r="BV9" i="142"/>
  <c r="CG12" i="154"/>
  <c r="CL17" i="154"/>
  <c r="CQ10" i="154"/>
  <c r="BR9" i="154"/>
  <c r="CL15" i="154"/>
  <c r="CQ11" i="154"/>
  <c r="CQ17" i="154"/>
  <c r="BW13" i="154"/>
  <c r="CB17" i="154"/>
  <c r="CG11" i="154"/>
  <c r="CL16" i="154"/>
  <c r="CB9" i="153"/>
  <c r="BR10" i="153"/>
  <c r="BR9" i="153"/>
  <c r="CG9" i="153"/>
  <c r="BW9" i="153"/>
  <c r="BW10" i="153"/>
  <c r="CQ9" i="153"/>
  <c r="CQ10" i="153"/>
  <c r="BT10" i="157"/>
  <c r="CI10" i="157"/>
  <c r="CD10" i="157"/>
  <c r="BY9" i="157"/>
  <c r="CD9" i="157"/>
  <c r="CN10" i="157"/>
  <c r="BO14" i="156"/>
  <c r="CD14" i="156"/>
  <c r="CN10" i="156"/>
  <c r="BO13" i="156"/>
  <c r="CD13" i="156"/>
  <c r="CN9" i="156"/>
  <c r="BO15" i="156"/>
  <c r="CD15" i="156"/>
  <c r="BT12" i="156"/>
  <c r="BY16" i="156"/>
  <c r="CN16" i="156"/>
  <c r="CN12" i="156"/>
  <c r="CN13" i="156"/>
  <c r="CD9" i="156"/>
  <c r="BO10" i="156"/>
  <c r="BT14" i="156"/>
  <c r="CI14" i="156"/>
  <c r="CI10" i="156"/>
  <c r="CI11" i="156"/>
  <c r="CI15" i="156"/>
  <c r="BT15" i="156"/>
  <c r="CD10" i="156"/>
  <c r="BY9" i="156"/>
  <c r="CD11" i="156"/>
  <c r="CI12" i="156"/>
  <c r="BT9" i="156"/>
  <c r="BY10" i="156"/>
  <c r="CD12" i="156"/>
  <c r="CI13" i="156"/>
  <c r="CN14" i="156"/>
  <c r="BY11" i="156"/>
  <c r="BR10" i="154"/>
  <c r="CQ15" i="154"/>
  <c r="BW18" i="154"/>
  <c r="CQ16" i="154"/>
  <c r="CG14" i="154"/>
  <c r="CB12" i="154"/>
  <c r="BR17" i="154"/>
  <c r="BW9" i="154"/>
  <c r="CB13" i="154"/>
  <c r="CG16" i="154"/>
  <c r="CL18" i="154"/>
  <c r="CQ19" i="154"/>
  <c r="CQ9" i="154"/>
  <c r="BW15" i="154"/>
  <c r="CG10" i="154"/>
  <c r="BR13" i="154"/>
  <c r="BR14" i="154"/>
  <c r="CG13" i="154"/>
  <c r="BR15" i="154"/>
  <c r="BW19" i="154"/>
  <c r="CQ18" i="154"/>
  <c r="BR18" i="154"/>
  <c r="CB14" i="154"/>
  <c r="CG17" i="154"/>
  <c r="CL19" i="154"/>
  <c r="BW11" i="154"/>
  <c r="CG18" i="154"/>
  <c r="BW14" i="154"/>
  <c r="CG9" i="154"/>
  <c r="CL11" i="154"/>
  <c r="CQ12" i="154"/>
  <c r="CB19" i="154"/>
  <c r="CL12" i="154"/>
  <c r="CL13" i="154"/>
  <c r="CQ14" i="154"/>
  <c r="BW17" i="154"/>
  <c r="CL14" i="154"/>
  <c r="BR12" i="154"/>
  <c r="CB11" i="154"/>
  <c r="CL10" i="154"/>
  <c r="BR16" i="154"/>
  <c r="BW16" i="154"/>
  <c r="CB15" i="154"/>
  <c r="CG15" i="154"/>
  <c r="CQ13" i="154"/>
  <c r="BW10" i="154"/>
  <c r="CB9" i="154"/>
  <c r="BR11" i="154"/>
  <c r="CB10" i="154"/>
  <c r="CL9" i="154"/>
  <c r="CO9" i="160"/>
  <c r="CN9" i="160"/>
  <c r="CM9" i="160"/>
  <c r="CL9" i="160"/>
  <c r="CJ9" i="160"/>
  <c r="CI9" i="160"/>
  <c r="CH9" i="160"/>
  <c r="CG9" i="160"/>
  <c r="CK9" i="160" s="1"/>
  <c r="CE9" i="160"/>
  <c r="CD9" i="160"/>
  <c r="CC9" i="160"/>
  <c r="CB9" i="160"/>
  <c r="CF9" i="160" s="1"/>
  <c r="BZ9" i="160"/>
  <c r="BY9" i="160"/>
  <c r="BX9" i="160"/>
  <c r="BW9" i="160"/>
  <c r="CA9" i="160" s="1"/>
  <c r="BU9" i="160"/>
  <c r="BT9" i="160"/>
  <c r="BS9" i="160"/>
  <c r="BR9" i="160"/>
  <c r="BV9" i="160" s="1"/>
  <c r="BP9" i="160"/>
  <c r="BO9" i="160"/>
  <c r="BN9" i="160"/>
  <c r="BM9" i="160"/>
  <c r="BE9" i="160"/>
  <c r="BG9" i="160" s="1"/>
  <c r="CP9" i="160" l="1"/>
  <c r="BQ9" i="160"/>
  <c r="CM9" i="137"/>
  <c r="CL9" i="137"/>
  <c r="CK9" i="137"/>
  <c r="CJ9" i="137"/>
  <c r="CN9" i="137" s="1"/>
  <c r="CH9" i="137"/>
  <c r="CG9" i="137"/>
  <c r="CF9" i="137"/>
  <c r="CE9" i="137"/>
  <c r="CI9" i="137" s="1"/>
  <c r="CD9" i="137"/>
  <c r="CC9" i="137"/>
  <c r="CB9" i="137"/>
  <c r="CA9" i="137"/>
  <c r="BZ9" i="137"/>
  <c r="BX9" i="137"/>
  <c r="BW9" i="137"/>
  <c r="BV9" i="137"/>
  <c r="BU9" i="137"/>
  <c r="BS9" i="137"/>
  <c r="BR9" i="137"/>
  <c r="BQ9" i="137"/>
  <c r="BP9" i="137"/>
  <c r="BN9" i="137"/>
  <c r="BM9" i="137"/>
  <c r="BL9" i="137"/>
  <c r="BK9" i="137"/>
  <c r="BO9" i="137" s="1"/>
  <c r="BC9" i="137"/>
  <c r="BE9" i="137" s="1"/>
  <c r="BY9" i="137" l="1"/>
  <c r="BT9" i="137"/>
  <c r="AU7" i="161"/>
  <c r="AM7" i="161"/>
  <c r="AE7" i="161"/>
  <c r="W7" i="161"/>
  <c r="O7" i="161"/>
  <c r="G7" i="161"/>
  <c r="AU6" i="161"/>
  <c r="AM6" i="161"/>
  <c r="AE6" i="161"/>
  <c r="W6" i="161"/>
  <c r="O6" i="161"/>
  <c r="G6" i="161"/>
  <c r="O5" i="161"/>
  <c r="O4" i="161"/>
  <c r="BG3" i="161"/>
  <c r="C3" i="161"/>
  <c r="CM2" i="161"/>
  <c r="CL2" i="161"/>
  <c r="CK2" i="161"/>
  <c r="CJ2" i="161"/>
  <c r="CN2" i="161" s="1"/>
  <c r="CH2" i="161"/>
  <c r="CG2" i="161"/>
  <c r="CF2" i="161"/>
  <c r="CE2" i="161"/>
  <c r="CI2" i="161" s="1"/>
  <c r="CC2" i="161"/>
  <c r="CB2" i="161"/>
  <c r="CA2" i="161"/>
  <c r="BZ2" i="161"/>
  <c r="CD2" i="161" s="1"/>
  <c r="BX2" i="161"/>
  <c r="BW2" i="161"/>
  <c r="BY2" i="161" s="1"/>
  <c r="BV2" i="161"/>
  <c r="BU2" i="161"/>
  <c r="BS2" i="161"/>
  <c r="BR2" i="161"/>
  <c r="BQ2" i="161"/>
  <c r="BP2" i="161"/>
  <c r="BN2" i="161"/>
  <c r="BM2" i="161"/>
  <c r="BL2" i="161"/>
  <c r="BK2" i="161"/>
  <c r="BO2" i="161" s="1"/>
  <c r="BF2" i="161"/>
  <c r="BD2" i="161"/>
  <c r="BC2" i="161"/>
  <c r="AW7" i="160"/>
  <c r="AO7" i="160"/>
  <c r="AG7" i="160"/>
  <c r="X7" i="160"/>
  <c r="O7" i="160"/>
  <c r="G7" i="160"/>
  <c r="AW6" i="160"/>
  <c r="AO6" i="160"/>
  <c r="AG6" i="160"/>
  <c r="X6" i="160"/>
  <c r="O6" i="160"/>
  <c r="G6" i="160"/>
  <c r="O5" i="160"/>
  <c r="O4" i="160"/>
  <c r="BH2" i="160" s="1"/>
  <c r="BI3" i="160"/>
  <c r="C3" i="160"/>
  <c r="CO2" i="160"/>
  <c r="CN2" i="160"/>
  <c r="CM2" i="160"/>
  <c r="CL2" i="160"/>
  <c r="CJ2" i="160"/>
  <c r="CI2" i="160"/>
  <c r="CH2" i="160"/>
  <c r="CG2" i="160"/>
  <c r="CE2" i="160"/>
  <c r="CD2" i="160"/>
  <c r="CC2" i="160"/>
  <c r="CB2" i="160"/>
  <c r="BZ2" i="160"/>
  <c r="BY2" i="160"/>
  <c r="BX2" i="160"/>
  <c r="BW2" i="160"/>
  <c r="BU2" i="160"/>
  <c r="BT2" i="160"/>
  <c r="BS2" i="160"/>
  <c r="BR2" i="160"/>
  <c r="BP2" i="160"/>
  <c r="BO2" i="160"/>
  <c r="BN2" i="160"/>
  <c r="BM2" i="160"/>
  <c r="BE2" i="160"/>
  <c r="J4" i="5"/>
  <c r="I4" i="5"/>
  <c r="CK2" i="160" l="1"/>
  <c r="BE2" i="161"/>
  <c r="BT2" i="161"/>
  <c r="BF2" i="160"/>
  <c r="BG2" i="160" s="1"/>
  <c r="BQ2" i="160"/>
  <c r="BV2" i="160"/>
  <c r="CP2" i="160"/>
  <c r="CA2" i="160"/>
  <c r="CF2" i="160"/>
  <c r="AU7" i="159"/>
  <c r="AM7" i="159"/>
  <c r="AE7" i="159"/>
  <c r="W7" i="159"/>
  <c r="O7" i="159"/>
  <c r="G7" i="159"/>
  <c r="AU6" i="159"/>
  <c r="AM6" i="159"/>
  <c r="AE6" i="159"/>
  <c r="W6" i="159"/>
  <c r="O6" i="159"/>
  <c r="G6" i="159"/>
  <c r="O5" i="159"/>
  <c r="O4" i="159"/>
  <c r="BF2" i="159" s="1"/>
  <c r="BG3" i="159"/>
  <c r="C3" i="159"/>
  <c r="CM2" i="159"/>
  <c r="CL2" i="159"/>
  <c r="CK2" i="159"/>
  <c r="CJ2" i="159"/>
  <c r="CN2" i="159" s="1"/>
  <c r="CH2" i="159"/>
  <c r="CG2" i="159"/>
  <c r="CF2" i="159"/>
  <c r="CE2" i="159"/>
  <c r="CI2" i="159" s="1"/>
  <c r="CC2" i="159"/>
  <c r="CB2" i="159"/>
  <c r="CA2" i="159"/>
  <c r="BZ2" i="159"/>
  <c r="CD2" i="159" s="1"/>
  <c r="BX2" i="159"/>
  <c r="BW2" i="159"/>
  <c r="BV2" i="159"/>
  <c r="BU2" i="159"/>
  <c r="BY2" i="159" s="1"/>
  <c r="BS2" i="159"/>
  <c r="BR2" i="159"/>
  <c r="BQ2" i="159"/>
  <c r="BP2" i="159"/>
  <c r="BT2" i="159" s="1"/>
  <c r="BN2" i="159"/>
  <c r="BM2" i="159"/>
  <c r="BL2" i="159"/>
  <c r="BK2" i="159"/>
  <c r="BO2" i="159" s="1"/>
  <c r="BC2" i="159"/>
  <c r="AU7" i="158"/>
  <c r="AM7" i="158"/>
  <c r="AE7" i="158"/>
  <c r="W7" i="158"/>
  <c r="O7" i="158"/>
  <c r="G7" i="158"/>
  <c r="AU6" i="158"/>
  <c r="AM6" i="158"/>
  <c r="AE6" i="158"/>
  <c r="W6" i="158"/>
  <c r="O6" i="158"/>
  <c r="G6" i="158"/>
  <c r="O5" i="158"/>
  <c r="O4" i="158"/>
  <c r="BD2" i="158" s="1"/>
  <c r="BF2" i="158"/>
  <c r="BG3" i="158"/>
  <c r="C3" i="158"/>
  <c r="CM2" i="158"/>
  <c r="CL2" i="158"/>
  <c r="CK2" i="158"/>
  <c r="CJ2" i="158"/>
  <c r="CH2" i="158"/>
  <c r="CG2" i="158"/>
  <c r="CF2" i="158"/>
  <c r="CE2" i="158"/>
  <c r="CC2" i="158"/>
  <c r="CB2" i="158"/>
  <c r="CA2" i="158"/>
  <c r="BZ2" i="158"/>
  <c r="BX2" i="158"/>
  <c r="BW2" i="158"/>
  <c r="BV2" i="158"/>
  <c r="BU2" i="158"/>
  <c r="BS2" i="158"/>
  <c r="BR2" i="158"/>
  <c r="BQ2" i="158"/>
  <c r="BP2" i="158"/>
  <c r="BN2" i="158"/>
  <c r="BM2" i="158"/>
  <c r="BL2" i="158"/>
  <c r="BK2" i="158"/>
  <c r="BC2" i="158"/>
  <c r="AU7" i="157"/>
  <c r="AM7" i="157"/>
  <c r="AE7" i="157"/>
  <c r="W7" i="157"/>
  <c r="O7" i="157"/>
  <c r="G7" i="157"/>
  <c r="AU6" i="157"/>
  <c r="AM6" i="157"/>
  <c r="AE6" i="157"/>
  <c r="W6" i="157"/>
  <c r="O6" i="157"/>
  <c r="G6" i="157"/>
  <c r="O5" i="157"/>
  <c r="O4" i="157"/>
  <c r="BD2" i="157" s="1"/>
  <c r="BG3" i="157"/>
  <c r="C3" i="157"/>
  <c r="CM2" i="157"/>
  <c r="CL2" i="157"/>
  <c r="CK2" i="157"/>
  <c r="CJ2" i="157"/>
  <c r="CH2" i="157"/>
  <c r="CG2" i="157"/>
  <c r="CF2" i="157"/>
  <c r="CE2" i="157"/>
  <c r="CC2" i="157"/>
  <c r="CB2" i="157"/>
  <c r="CA2" i="157"/>
  <c r="BZ2" i="157"/>
  <c r="BX2" i="157"/>
  <c r="BW2" i="157"/>
  <c r="BV2" i="157"/>
  <c r="BU2" i="157"/>
  <c r="BS2" i="157"/>
  <c r="BR2" i="157"/>
  <c r="BQ2" i="157"/>
  <c r="BP2" i="157"/>
  <c r="BN2" i="157"/>
  <c r="BM2" i="157"/>
  <c r="BL2" i="157"/>
  <c r="BK2" i="157"/>
  <c r="BC2" i="157"/>
  <c r="AU7" i="156"/>
  <c r="AM7" i="156"/>
  <c r="AE7" i="156"/>
  <c r="W7" i="156"/>
  <c r="O7" i="156"/>
  <c r="G7" i="156"/>
  <c r="AU6" i="156"/>
  <c r="AM6" i="156"/>
  <c r="AE6" i="156"/>
  <c r="W6" i="156"/>
  <c r="O6" i="156"/>
  <c r="G6" i="156"/>
  <c r="O5" i="156"/>
  <c r="O4" i="156"/>
  <c r="BF2" i="156" s="1"/>
  <c r="BG3" i="156"/>
  <c r="C3" i="156"/>
  <c r="CM2" i="156"/>
  <c r="CL2" i="156"/>
  <c r="CK2" i="156"/>
  <c r="CJ2" i="156"/>
  <c r="CH2" i="156"/>
  <c r="CG2" i="156"/>
  <c r="CF2" i="156"/>
  <c r="CE2" i="156"/>
  <c r="CC2" i="156"/>
  <c r="CB2" i="156"/>
  <c r="CA2" i="156"/>
  <c r="BZ2" i="156"/>
  <c r="BX2" i="156"/>
  <c r="BW2" i="156"/>
  <c r="BV2" i="156"/>
  <c r="BU2" i="156"/>
  <c r="BS2" i="156"/>
  <c r="BR2" i="156"/>
  <c r="BQ2" i="156"/>
  <c r="BP2" i="156"/>
  <c r="BN2" i="156"/>
  <c r="BM2" i="156"/>
  <c r="BL2" i="156"/>
  <c r="BK2" i="156"/>
  <c r="BC2" i="156"/>
  <c r="AU7" i="155"/>
  <c r="AM7" i="155"/>
  <c r="AE7" i="155"/>
  <c r="W7" i="155"/>
  <c r="O7" i="155"/>
  <c r="G7" i="155"/>
  <c r="AU6" i="155"/>
  <c r="AM6" i="155"/>
  <c r="AE6" i="155"/>
  <c r="W6" i="155"/>
  <c r="O6" i="155"/>
  <c r="G6" i="155"/>
  <c r="O5" i="155"/>
  <c r="O4" i="155"/>
  <c r="BF2" i="155" s="1"/>
  <c r="BG3" i="155"/>
  <c r="C3" i="155"/>
  <c r="CM2" i="155"/>
  <c r="CL2" i="155"/>
  <c r="CK2" i="155"/>
  <c r="CJ2" i="155"/>
  <c r="CH2" i="155"/>
  <c r="CG2" i="155"/>
  <c r="CF2" i="155"/>
  <c r="CE2" i="155"/>
  <c r="CC2" i="155"/>
  <c r="CB2" i="155"/>
  <c r="CA2" i="155"/>
  <c r="BZ2" i="155"/>
  <c r="BX2" i="155"/>
  <c r="BW2" i="155"/>
  <c r="BV2" i="155"/>
  <c r="BU2" i="155"/>
  <c r="BS2" i="155"/>
  <c r="BR2" i="155"/>
  <c r="BQ2" i="155"/>
  <c r="BP2" i="155"/>
  <c r="BN2" i="155"/>
  <c r="BM2" i="155"/>
  <c r="BL2" i="155"/>
  <c r="BK2" i="155"/>
  <c r="BC2" i="155"/>
  <c r="AX7" i="154"/>
  <c r="AP7" i="154"/>
  <c r="AH7" i="154"/>
  <c r="Y7" i="154"/>
  <c r="P7" i="154"/>
  <c r="G7" i="154"/>
  <c r="AX6" i="154"/>
  <c r="AP6" i="154"/>
  <c r="AH6" i="154"/>
  <c r="Y6" i="154"/>
  <c r="P6" i="154"/>
  <c r="G6" i="154"/>
  <c r="P5" i="154"/>
  <c r="P4" i="154"/>
  <c r="BJ3" i="154"/>
  <c r="C3" i="154"/>
  <c r="CP2" i="154"/>
  <c r="CO2" i="154"/>
  <c r="CN2" i="154"/>
  <c r="CM2" i="154"/>
  <c r="CK2" i="154"/>
  <c r="CJ2" i="154"/>
  <c r="CI2" i="154"/>
  <c r="CH2" i="154"/>
  <c r="CF2" i="154"/>
  <c r="CE2" i="154"/>
  <c r="CD2" i="154"/>
  <c r="CC2" i="154"/>
  <c r="CA2" i="154"/>
  <c r="BZ2" i="154"/>
  <c r="BY2" i="154"/>
  <c r="BX2" i="154"/>
  <c r="BV2" i="154"/>
  <c r="BU2" i="154"/>
  <c r="BT2" i="154"/>
  <c r="BS2" i="154"/>
  <c r="BQ2" i="154"/>
  <c r="BP2" i="154"/>
  <c r="BO2" i="154"/>
  <c r="BN2" i="154"/>
  <c r="BF2" i="154"/>
  <c r="AX7" i="153"/>
  <c r="AP7" i="153"/>
  <c r="AH7" i="153"/>
  <c r="Y7" i="153"/>
  <c r="P7" i="153"/>
  <c r="G7" i="153"/>
  <c r="AX6" i="153"/>
  <c r="AP6" i="153"/>
  <c r="AH6" i="153"/>
  <c r="Y6" i="153"/>
  <c r="P6" i="153"/>
  <c r="G6" i="153"/>
  <c r="P5" i="153"/>
  <c r="P4" i="153"/>
  <c r="BJ3" i="153"/>
  <c r="C3" i="153"/>
  <c r="CP2" i="153"/>
  <c r="CO2" i="153"/>
  <c r="CN2" i="153"/>
  <c r="CM2" i="153"/>
  <c r="CK2" i="153"/>
  <c r="CJ2" i="153"/>
  <c r="CI2" i="153"/>
  <c r="CH2" i="153"/>
  <c r="CF2" i="153"/>
  <c r="CE2" i="153"/>
  <c r="CD2" i="153"/>
  <c r="CC2" i="153"/>
  <c r="CA2" i="153"/>
  <c r="BZ2" i="153"/>
  <c r="BY2" i="153"/>
  <c r="BX2" i="153"/>
  <c r="BV2" i="153"/>
  <c r="BU2" i="153"/>
  <c r="BT2" i="153"/>
  <c r="BS2" i="153"/>
  <c r="BQ2" i="153"/>
  <c r="BP2" i="153"/>
  <c r="BO2" i="153"/>
  <c r="BN2" i="153"/>
  <c r="BF2" i="153"/>
  <c r="AU7" i="150"/>
  <c r="AM7" i="150"/>
  <c r="AE7" i="150"/>
  <c r="W7" i="150"/>
  <c r="O7" i="150"/>
  <c r="G7" i="150"/>
  <c r="AU6" i="150"/>
  <c r="AM6" i="150"/>
  <c r="AE6" i="150"/>
  <c r="W6" i="150"/>
  <c r="O6" i="150"/>
  <c r="G6" i="150"/>
  <c r="O5" i="150"/>
  <c r="O4" i="150"/>
  <c r="BD2" i="150" s="1"/>
  <c r="BG3" i="150"/>
  <c r="C3" i="150"/>
  <c r="CM2" i="150"/>
  <c r="CL2" i="150"/>
  <c r="CK2" i="150"/>
  <c r="CJ2" i="150"/>
  <c r="CH2" i="150"/>
  <c r="CG2" i="150"/>
  <c r="CF2" i="150"/>
  <c r="CE2" i="150"/>
  <c r="CC2" i="150"/>
  <c r="CB2" i="150"/>
  <c r="CA2" i="150"/>
  <c r="BZ2" i="150"/>
  <c r="BX2" i="150"/>
  <c r="BW2" i="150"/>
  <c r="BV2" i="150"/>
  <c r="BU2" i="150"/>
  <c r="BS2" i="150"/>
  <c r="BR2" i="150"/>
  <c r="BQ2" i="150"/>
  <c r="BP2" i="150"/>
  <c r="BT2" i="150" s="1"/>
  <c r="BN2" i="150"/>
  <c r="BM2" i="150"/>
  <c r="BL2" i="150"/>
  <c r="BK2" i="150"/>
  <c r="BC2" i="150"/>
  <c r="AU7" i="149"/>
  <c r="AM7" i="149"/>
  <c r="AE7" i="149"/>
  <c r="W7" i="149"/>
  <c r="O7" i="149"/>
  <c r="G7" i="149"/>
  <c r="AU6" i="149"/>
  <c r="AM6" i="149"/>
  <c r="AE6" i="149"/>
  <c r="W6" i="149"/>
  <c r="O6" i="149"/>
  <c r="G6" i="149"/>
  <c r="O5" i="149"/>
  <c r="O4" i="149"/>
  <c r="BF2" i="149" s="1"/>
  <c r="BG3" i="149"/>
  <c r="C3" i="149"/>
  <c r="CM2" i="149"/>
  <c r="CL2" i="149"/>
  <c r="CK2" i="149"/>
  <c r="CJ2" i="149"/>
  <c r="CH2" i="149"/>
  <c r="CG2" i="149"/>
  <c r="CF2" i="149"/>
  <c r="CE2" i="149"/>
  <c r="CC2" i="149"/>
  <c r="CB2" i="149"/>
  <c r="CD2" i="149" s="1"/>
  <c r="CA2" i="149"/>
  <c r="BZ2" i="149"/>
  <c r="BX2" i="149"/>
  <c r="BW2" i="149"/>
  <c r="BV2" i="149"/>
  <c r="BU2" i="149"/>
  <c r="BS2" i="149"/>
  <c r="BR2" i="149"/>
  <c r="BT2" i="149" s="1"/>
  <c r="BQ2" i="149"/>
  <c r="BP2" i="149"/>
  <c r="BN2" i="149"/>
  <c r="BM2" i="149"/>
  <c r="BL2" i="149"/>
  <c r="BK2" i="149"/>
  <c r="BC2" i="149"/>
  <c r="AU7" i="148"/>
  <c r="AM7" i="148"/>
  <c r="AE7" i="148"/>
  <c r="W7" i="148"/>
  <c r="O7" i="148"/>
  <c r="G7" i="148"/>
  <c r="AU6" i="148"/>
  <c r="AM6" i="148"/>
  <c r="AE6" i="148"/>
  <c r="W6" i="148"/>
  <c r="O6" i="148"/>
  <c r="G6" i="148"/>
  <c r="O5" i="148"/>
  <c r="O4" i="148"/>
  <c r="BD2" i="148" s="1"/>
  <c r="BG3" i="148"/>
  <c r="C3" i="148"/>
  <c r="CM2" i="148"/>
  <c r="CL2" i="148"/>
  <c r="CK2" i="148"/>
  <c r="CJ2" i="148"/>
  <c r="CH2" i="148"/>
  <c r="CG2" i="148"/>
  <c r="CF2" i="148"/>
  <c r="CE2" i="148"/>
  <c r="CC2" i="148"/>
  <c r="CB2" i="148"/>
  <c r="CA2" i="148"/>
  <c r="BZ2" i="148"/>
  <c r="BX2" i="148"/>
  <c r="BW2" i="148"/>
  <c r="BY2" i="148" s="1"/>
  <c r="BV2" i="148"/>
  <c r="BU2" i="148"/>
  <c r="BS2" i="148"/>
  <c r="BR2" i="148"/>
  <c r="BT2" i="148" s="1"/>
  <c r="BQ2" i="148"/>
  <c r="BP2" i="148"/>
  <c r="BN2" i="148"/>
  <c r="BM2" i="148"/>
  <c r="BL2" i="148"/>
  <c r="BK2" i="148"/>
  <c r="BC2" i="148"/>
  <c r="AW7" i="142"/>
  <c r="AO7" i="142"/>
  <c r="AU7" i="137"/>
  <c r="AM7" i="137"/>
  <c r="AU6" i="137"/>
  <c r="AM6" i="137"/>
  <c r="AW6" i="142"/>
  <c r="AO6" i="142"/>
  <c r="AG6" i="142"/>
  <c r="BC2" i="137"/>
  <c r="CM2" i="137"/>
  <c r="CL2" i="137"/>
  <c r="CK2" i="137"/>
  <c r="CJ2" i="137"/>
  <c r="CH2" i="137"/>
  <c r="CG2" i="137"/>
  <c r="CF2" i="137"/>
  <c r="CE2" i="137"/>
  <c r="BE2" i="142"/>
  <c r="CO2" i="142"/>
  <c r="CN2" i="142"/>
  <c r="CM2" i="142"/>
  <c r="CL2" i="142"/>
  <c r="CJ2" i="142"/>
  <c r="CI2" i="142"/>
  <c r="CH2" i="142"/>
  <c r="CG2" i="142"/>
  <c r="O4" i="137"/>
  <c r="BF2" i="137" s="1"/>
  <c r="AG7" i="142"/>
  <c r="X7" i="142"/>
  <c r="O7" i="142"/>
  <c r="G7" i="142"/>
  <c r="X6" i="142"/>
  <c r="O6" i="142"/>
  <c r="G6" i="142"/>
  <c r="O5" i="142"/>
  <c r="O4" i="142"/>
  <c r="BF2" i="142" s="1"/>
  <c r="BI3" i="142"/>
  <c r="C3" i="142"/>
  <c r="CE2" i="142"/>
  <c r="CD2" i="142"/>
  <c r="CC2" i="142"/>
  <c r="CB2" i="142"/>
  <c r="BZ2" i="142"/>
  <c r="BY2" i="142"/>
  <c r="BX2" i="142"/>
  <c r="BW2" i="142"/>
  <c r="BU2" i="142"/>
  <c r="BT2" i="142"/>
  <c r="BS2" i="142"/>
  <c r="BR2" i="142"/>
  <c r="BP2" i="142"/>
  <c r="BO2" i="142"/>
  <c r="BN2" i="142"/>
  <c r="BM2" i="142"/>
  <c r="AE7" i="137"/>
  <c r="W7" i="137"/>
  <c r="O7" i="137"/>
  <c r="G7" i="137"/>
  <c r="AE6" i="137"/>
  <c r="W6" i="137"/>
  <c r="O6" i="137"/>
  <c r="G6" i="137"/>
  <c r="O5" i="137"/>
  <c r="BG3" i="137"/>
  <c r="C3" i="137"/>
  <c r="CC2" i="137"/>
  <c r="CB2" i="137"/>
  <c r="CA2" i="137"/>
  <c r="BZ2" i="137"/>
  <c r="BX2" i="137"/>
  <c r="BW2" i="137"/>
  <c r="BV2" i="137"/>
  <c r="BU2" i="137"/>
  <c r="BS2" i="137"/>
  <c r="BR2" i="137"/>
  <c r="BQ2" i="137"/>
  <c r="BP2" i="137"/>
  <c r="BN2" i="137"/>
  <c r="BM2" i="137"/>
  <c r="BL2" i="137"/>
  <c r="BK2" i="137"/>
  <c r="B3" i="5"/>
  <c r="D2" i="103"/>
  <c r="J2" i="103"/>
  <c r="C3" i="103"/>
  <c r="BO2" i="149"/>
  <c r="CI2" i="149"/>
  <c r="BG9" i="153" l="1"/>
  <c r="BG10" i="153"/>
  <c r="BI2" i="153"/>
  <c r="CI2" i="158"/>
  <c r="CN2" i="155"/>
  <c r="BI2" i="154"/>
  <c r="BG14" i="154"/>
  <c r="BH14" i="154" s="1"/>
  <c r="BG19" i="154"/>
  <c r="BH19" i="154" s="1"/>
  <c r="BG11" i="154"/>
  <c r="BH11" i="154" s="1"/>
  <c r="BG16" i="154"/>
  <c r="BH16" i="154" s="1"/>
  <c r="BG10" i="154"/>
  <c r="BH10" i="154" s="1"/>
  <c r="BG12" i="154"/>
  <c r="BH12" i="154" s="1"/>
  <c r="BG13" i="154"/>
  <c r="BH13" i="154" s="1"/>
  <c r="BG9" i="154"/>
  <c r="BH9" i="154" s="1"/>
  <c r="BG17" i="154"/>
  <c r="BH17" i="154" s="1"/>
  <c r="BG15" i="154"/>
  <c r="BH15" i="154" s="1"/>
  <c r="BG18" i="154"/>
  <c r="BH18" i="154" s="1"/>
  <c r="BY2" i="137"/>
  <c r="CN2" i="149"/>
  <c r="BO2" i="158"/>
  <c r="CD2" i="158"/>
  <c r="BY2" i="149"/>
  <c r="BF2" i="148"/>
  <c r="BE2" i="158"/>
  <c r="BT2" i="158"/>
  <c r="BY2" i="155"/>
  <c r="BT2" i="155"/>
  <c r="CP2" i="142"/>
  <c r="BO2" i="157"/>
  <c r="BT2" i="157"/>
  <c r="BY2" i="157"/>
  <c r="BE2" i="157"/>
  <c r="BF2" i="157"/>
  <c r="BD2" i="156"/>
  <c r="BE2" i="156" s="1"/>
  <c r="BO2" i="156"/>
  <c r="BY2" i="156"/>
  <c r="CD2" i="156"/>
  <c r="CI2" i="156"/>
  <c r="CN2" i="156"/>
  <c r="BO2" i="137"/>
  <c r="BT2" i="137"/>
  <c r="CN2" i="137"/>
  <c r="CD2" i="137"/>
  <c r="BW2" i="153"/>
  <c r="CB2" i="153"/>
  <c r="CQ2" i="153"/>
  <c r="BH2" i="142"/>
  <c r="BF2" i="150"/>
  <c r="CN2" i="150"/>
  <c r="BR2" i="153"/>
  <c r="BW2" i="154"/>
  <c r="CQ2" i="154"/>
  <c r="BE2" i="150"/>
  <c r="BG2" i="154"/>
  <c r="BH2" i="154" s="1"/>
  <c r="BT2" i="156"/>
  <c r="BD2" i="149"/>
  <c r="BE2" i="149" s="1"/>
  <c r="CK2" i="142"/>
  <c r="CI2" i="157"/>
  <c r="BQ2" i="142"/>
  <c r="CI2" i="137"/>
  <c r="BR2" i="154"/>
  <c r="CL2" i="154"/>
  <c r="BO2" i="155"/>
  <c r="CD2" i="157"/>
  <c r="BG2" i="142"/>
  <c r="BV2" i="142"/>
  <c r="CA2" i="142"/>
  <c r="CF2" i="142"/>
  <c r="BO2" i="148"/>
  <c r="CD2" i="148"/>
  <c r="CI2" i="148"/>
  <c r="CN2" i="148"/>
  <c r="BY2" i="150"/>
  <c r="CD2" i="150"/>
  <c r="CI2" i="150"/>
  <c r="CG2" i="153"/>
  <c r="CL2" i="153"/>
  <c r="CB2" i="154"/>
  <c r="CG2" i="154"/>
  <c r="CD2" i="155"/>
  <c r="CI2" i="155"/>
  <c r="CN2" i="157"/>
  <c r="CN2" i="158"/>
  <c r="BD2" i="137"/>
  <c r="BE2" i="137" s="1"/>
  <c r="BO2" i="150"/>
  <c r="BY2" i="158"/>
  <c r="BE2" i="148"/>
  <c r="BG2" i="153"/>
  <c r="BH2" i="153" s="1"/>
  <c r="BD2" i="155"/>
  <c r="BE2" i="155" s="1"/>
  <c r="BD2" i="159"/>
  <c r="BE2" i="15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arneveld_1e sel_paspr_1e parc_L" type="6" refreshedVersion="4" background="1">
    <textPr prompt="0" sourceFile="C:\Users\J. Ruiter\Documents\Mijn Concours 3.5 bestanden\DOCUMENTEN\Barneveld_1e sel_paspr_1e parc_L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Barneveld_1e sel_paspr_2e parc_L" type="6" refreshedVersion="4" background="1">
    <textPr prompt="0" sourceFile="C:\Users\J. Ruiter\Documents\Mijn Concours 3.5 bestanden\DOCUMENTEN\Barneveld_1e sel_paspr_2e parc_L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L1" type="6" refreshedVersion="4" background="1">
    <textPr prompt="0" sourceFile="D:\Temp\ZWV\L1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L11" type="6" refreshedVersion="4" background="1">
    <textPr prompt="0" sourceFile="D:\Temp\ZWV\L1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L12" type="6" refreshedVersion="4" background="1">
    <textPr prompt="0" sourceFile="D:\Temp\ZWV\L1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L2" type="6" refreshedVersion="4" background="1">
    <textPr prompt="0" sourceFile="D:\Temp\ZWV\L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L21" type="6" refreshedVersion="4" background="1">
    <textPr prompt="0" sourceFile="D:\Temp\ZWV\L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L22" type="6" refreshedVersion="4" background="1">
    <textPr prompt="0" sourceFile="D:\Temp\ZWV\L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Onwaar" type="6" refreshedVersion="0" background="1">
    <textPr prompt="0" sourceFile="Onwaar" decimal="," thousands=".">
      <textFields>
        <textField/>
      </textFields>
    </textPr>
  </connection>
  <connection id="10" xr16:uid="{00000000-0015-0000-FFFF-FFFF09000000}" name="Spr_Pa_2014_10_11_12" type="6" refreshedVersion="4" background="1" saveData="1">
    <textPr prompt="0" sourceFile="Z:\D-schijf\Temp\Spr_Pa_2014_10_11_1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Spr_Pa_2014_10_11_121" type="6" refreshedVersion="4" background="1">
    <textPr prompt="0" sourceFile="Z:\D-schijf\Temp\Spr_Pa_2014_10_11_1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Spr_Pa_2014_10_11_122" type="6" refreshedVersion="4" background="1">
    <textPr prompt="0" sourceFile="Z:\D-schijf\Temp\Spr_Pa_2014_10_11_12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Spr_Pa_2014_12_20" type="6" refreshedVersion="4" background="1">
    <textPr prompt="0" sourceFile="Z:\D-schijf\Temp\Spr_Pa_2014_12_20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Spr_Pa_2014_12_201" type="6" refreshedVersion="4" background="1">
    <textPr prompt="0" sourceFile="Z:\D-schijf\Temp\Spr_Pa_2014_12_20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Spr_Pa_2015_01_17_18 Bergharen" type="6" refreshedVersion="4" background="1">
    <textPr prompt="0" sourceFile="Z:\D-schijf\Temp\Spr_Pa_2015_01_17_18 Bergharen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Spr_Pa_2015_01_17_18 Bergharen1" type="6" refreshedVersion="4" background="1">
    <textPr prompt="0" sourceFile="Z:\D-schijf\Temp\Spr_Pa_2015_01_17_18 Bergharen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7" xr16:uid="{F1085D4B-10ED-4871-9E5E-902769C95F6B}" name="Springen pony's 18-101" type="6" refreshedVersion="8" background="1" saveData="1">
    <textPr prompt="0" sourceFile="C:\Users\lbn383\OneDrive - The Havi Group, LP\PPSV Bussloo\Kring Berkel IJssel\Indoor 2026-2027\Selectiebestanden\CSV bestanden\Springen pony's 18-10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0000000}" name="uitslagen wedstrijd 1 Neede" type="6" refreshedVersion="4" background="1">
    <textPr prompt="0" sourceFile="C:\gab\Kring Berkel IJssel\Selectiewedstrijden\Outdoor 2024\Springen pony's\uitslagen wedstrijd 1 Neede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11000000}" name="uitslagen wedstrijd 2a Empe" type="6" refreshedVersion="4" background="1">
    <textPr prompt="0" sourceFile="C:\gab\Kring Berkel IJssel\Selectiewedstrijden\Outdoor 2024\Springen pony's\uitslagen wedstrijd 2a Empe.tx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<sst xmlns="http://schemas.openxmlformats.org/spreadsheetml/2006/main" count="2513" uniqueCount="324">
  <si>
    <t>Ruiter/amazone</t>
  </si>
  <si>
    <t>Paard/pony</t>
  </si>
  <si>
    <t>cat.</t>
  </si>
  <si>
    <t>vereniging</t>
  </si>
  <si>
    <t>pl.</t>
  </si>
  <si>
    <t>opmerking</t>
  </si>
  <si>
    <t>Comb.nr.</t>
  </si>
  <si>
    <t>Selectie uitslagen</t>
  </si>
  <si>
    <t>Kring:</t>
  </si>
  <si>
    <t>Klasse:</t>
  </si>
  <si>
    <t>Cat.:</t>
  </si>
  <si>
    <t>Plaatsingspunten niet gestart:</t>
  </si>
  <si>
    <t>Aantal reserves:</t>
  </si>
  <si>
    <t>Lokatie:</t>
  </si>
  <si>
    <t>Datum:</t>
  </si>
  <si>
    <t>pl.p.</t>
  </si>
  <si>
    <t>Afv.</t>
  </si>
  <si>
    <t>Res.</t>
  </si>
  <si>
    <t>Pl.</t>
  </si>
  <si>
    <t>Afvaardiging aan de Regio Kampioenschappen</t>
  </si>
  <si>
    <t>Volgnr.</t>
  </si>
  <si>
    <t>Klasse</t>
  </si>
  <si>
    <t>pl.pnt</t>
  </si>
  <si>
    <t>Cat.</t>
  </si>
  <si>
    <t>Vereniging</t>
  </si>
  <si>
    <t>Opmerking</t>
  </si>
  <si>
    <t>Aantal wedstrijden:</t>
  </si>
  <si>
    <t>Aantal afvaardiging Regio:</t>
  </si>
  <si>
    <t>Regio Kampioenen</t>
  </si>
  <si>
    <t>Totaal beste</t>
  </si>
  <si>
    <t>Totaal pl.pnt.</t>
  </si>
  <si>
    <t>Aantal per klasse:</t>
  </si>
  <si>
    <t>Springen</t>
  </si>
  <si>
    <t>Aantal afval resultaten:</t>
  </si>
  <si>
    <t>Tot.</t>
  </si>
  <si>
    <t>afval</t>
  </si>
  <si>
    <t>Beste</t>
  </si>
  <si>
    <t>Waarde</t>
  </si>
  <si>
    <t>Gegevens:</t>
  </si>
  <si>
    <t>Naam van de Kring:</t>
  </si>
  <si>
    <t>Regio</t>
  </si>
  <si>
    <t>Interval plaatsingspunten:</t>
  </si>
  <si>
    <t>1=(1,2,3,etc) / 2=(1,3,5,etc)</t>
  </si>
  <si>
    <t>Aantal selectie wedstrijden:</t>
  </si>
  <si>
    <t>(De laagste waarde heeft voorrang, niet ingevulde gegevens doen niet mee voor de volgorde van het resultaat)</t>
  </si>
  <si>
    <t>Totaal beste plaatsingspunten:</t>
  </si>
  <si>
    <t>(dit is een vaste waarde en heeft de hoogste voorrang)</t>
  </si>
  <si>
    <t>Plaatsingspunten 4e wedstrijd:</t>
  </si>
  <si>
    <t>Plaatsingspunten 3e wedstrijd:</t>
  </si>
  <si>
    <t>Plaatsingspunten 2e wedstrijd:</t>
  </si>
  <si>
    <t>Plaatsingspunten 1e wedstrijd:</t>
  </si>
  <si>
    <t>Totaal alle plaatsingspunten:</t>
  </si>
  <si>
    <t>Omschrijving</t>
  </si>
  <si>
    <t>Lokatie</t>
  </si>
  <si>
    <t>Datum</t>
  </si>
  <si>
    <t>1e wedstrijd</t>
  </si>
  <si>
    <t>2e wedstrijd</t>
  </si>
  <si>
    <t>3e wedstrijd</t>
  </si>
  <si>
    <t>4e wedstrijd</t>
  </si>
  <si>
    <t>Selectie wedstrijd</t>
  </si>
  <si>
    <t>Wedstrijd nummer:</t>
  </si>
  <si>
    <t>klasse</t>
  </si>
  <si>
    <t>Ftn</t>
  </si>
  <si>
    <t>Bar.</t>
  </si>
  <si>
    <t>Stijl tijd</t>
  </si>
  <si>
    <t>Plaatsingspunten niet gefinisht</t>
  </si>
  <si>
    <t>Blanko is volgens plaatsing</t>
  </si>
  <si>
    <t>Volgorde ex-aequo regeling:</t>
  </si>
  <si>
    <t>Afvaardiging Regiokampioenschappen</t>
  </si>
  <si>
    <t>Afv. Regio</t>
  </si>
  <si>
    <t>Aanmelden; Afmelden, Blanko is iedereen</t>
  </si>
  <si>
    <t>kl.</t>
  </si>
  <si>
    <t>Sortering fouten</t>
  </si>
  <si>
    <t>LEES ONDERSTAANDE INFO EERST!!</t>
  </si>
  <si>
    <t>ftn1</t>
  </si>
  <si>
    <t>styl1</t>
  </si>
  <si>
    <t>wvr1</t>
  </si>
  <si>
    <t>ftn2</t>
  </si>
  <si>
    <t>styl2</t>
  </si>
  <si>
    <t>wvr2</t>
  </si>
  <si>
    <t>styl1  1e</t>
  </si>
  <si>
    <t>styl2  1e bar.</t>
  </si>
  <si>
    <t>styl1  2e</t>
  </si>
  <si>
    <t>styl1  3e</t>
  </si>
  <si>
    <t>styl2  3e bar.</t>
  </si>
  <si>
    <t>styl1  4e</t>
  </si>
  <si>
    <t>styl2  4e bar.</t>
  </si>
  <si>
    <t>ftn1  1e</t>
  </si>
  <si>
    <t>ftn2  1e</t>
  </si>
  <si>
    <t>ftn1  2e</t>
  </si>
  <si>
    <t>ftn2  2e</t>
  </si>
  <si>
    <t>ftn1  3e</t>
  </si>
  <si>
    <t>ftn2  3e</t>
  </si>
  <si>
    <t>ftn1  4e</t>
  </si>
  <si>
    <t>ftn2  4e</t>
  </si>
  <si>
    <t xml:space="preserve"> 4e tot ftn</t>
  </si>
  <si>
    <t>3e tot ftn</t>
  </si>
  <si>
    <t>2e tot ftn</t>
  </si>
  <si>
    <t>1e tot ftn</t>
  </si>
  <si>
    <t>tijd1</t>
  </si>
  <si>
    <t>tijd2</t>
  </si>
  <si>
    <t>1: fouten barrage</t>
  </si>
  <si>
    <t>styl2  2e bar.</t>
  </si>
  <si>
    <t>5e wedstrijd</t>
  </si>
  <si>
    <t>6e wedstrijd</t>
  </si>
  <si>
    <t>Plaatsingspunten 6e wedstrijd:</t>
  </si>
  <si>
    <t>Plaatsingspunten 5e wedstrijd:</t>
  </si>
  <si>
    <t>ftn1  5e</t>
  </si>
  <si>
    <t>styl1  5e</t>
  </si>
  <si>
    <t>ftn2  5e</t>
  </si>
  <si>
    <t>styl2  5e bar.</t>
  </si>
  <si>
    <t xml:space="preserve"> 5e tot ftn</t>
  </si>
  <si>
    <t>ftn1  6e</t>
  </si>
  <si>
    <t>styl1  6e</t>
  </si>
  <si>
    <t>ftn2  6e</t>
  </si>
  <si>
    <t>styl2  6e bar.</t>
  </si>
  <si>
    <t xml:space="preserve"> 6e tot ftn</t>
  </si>
  <si>
    <t>5e tot ftn</t>
  </si>
  <si>
    <t xml:space="preserve"> </t>
  </si>
  <si>
    <t>A / B</t>
  </si>
  <si>
    <t>C</t>
  </si>
  <si>
    <t>D / E</t>
  </si>
  <si>
    <t>C / D / E</t>
  </si>
  <si>
    <t>Klasse BB verbergen</t>
  </si>
  <si>
    <t>zie dressuur</t>
  </si>
  <si>
    <t>Zie dressuur</t>
  </si>
  <si>
    <t>Nee</t>
  </si>
  <si>
    <t>Discipline:</t>
  </si>
  <si>
    <t>Ruiter / amazone</t>
  </si>
  <si>
    <t>Maximaal aantal strafpunten</t>
  </si>
  <si>
    <t>0.70</t>
  </si>
  <si>
    <t>0.80</t>
  </si>
  <si>
    <t>0.90</t>
  </si>
  <si>
    <t>1.00</t>
  </si>
  <si>
    <t>Klasse 100-130(CDE) samenvoegen</t>
  </si>
  <si>
    <t>1.00 - 1.30</t>
  </si>
  <si>
    <t xml:space="preserve">Import gegevens </t>
  </si>
  <si>
    <t>0.50</t>
  </si>
  <si>
    <t>0.60</t>
  </si>
  <si>
    <t>1.10</t>
  </si>
  <si>
    <t>1.20</t>
  </si>
  <si>
    <t>1.30</t>
  </si>
  <si>
    <t>Reserveruiters die niet ingezet worden, krijgen hun inschrijfgeld</t>
  </si>
  <si>
    <t>automatisch weer retour geboekt!</t>
  </si>
  <si>
    <t>Kring Berkel IJssel</t>
  </si>
  <si>
    <t>Zowel de afgevaardigden als de reserves dienen zich in te schrijven via mijn KNHS.</t>
  </si>
  <si>
    <t>Semper Fidelis, PC.</t>
  </si>
  <si>
    <t>pp1</t>
  </si>
  <si>
    <t>pp2</t>
  </si>
  <si>
    <t>Laag-Soeren</t>
  </si>
  <si>
    <t>18-10-2026</t>
  </si>
  <si>
    <t>Brummen</t>
  </si>
  <si>
    <t>6-12-2026</t>
  </si>
  <si>
    <t>10-1-2027</t>
  </si>
  <si>
    <t>UITSLAG 20-10-2026 20:02:20</t>
  </si>
  <si>
    <t>Zondag pony's</t>
  </si>
  <si>
    <t>Datum: 18-10-2026</t>
  </si>
  <si>
    <t>Aanvang: 09:00 (parcours verkennen 15 minuten voor aanvang)</t>
  </si>
  <si>
    <t>Jury: Breukink, J.M.</t>
  </si>
  <si>
    <t>Jury: Veltkamp, G.H.</t>
  </si>
  <si>
    <t>Jury: Oudhof, J.J.W.</t>
  </si>
  <si>
    <t>0.50/A·B·C·D·E, MB parcours (6 combinaties)</t>
  </si>
  <si>
    <t>Rang</t>
  </si>
  <si>
    <t>Ruiter</t>
  </si>
  <si>
    <t>Pony</t>
  </si>
  <si>
    <t>Kl.</t>
  </si>
  <si>
    <t>sptn1</t>
  </si>
  <si>
    <t>stijl1</t>
  </si>
  <si>
    <t>sptn2</t>
  </si>
  <si>
    <t>stijl2</t>
  </si>
  <si>
    <t>1059507DO</t>
  </si>
  <si>
    <t>Dino</t>
  </si>
  <si>
    <t>A</t>
  </si>
  <si>
    <t>1065212ML</t>
  </si>
  <si>
    <t>Mandy</t>
  </si>
  <si>
    <t>B</t>
  </si>
  <si>
    <t>Gorssel-Zutphen, PC.</t>
  </si>
  <si>
    <t>0.50/A·B·C·D·E, ZB parcours (4 combinaties)</t>
  </si>
  <si>
    <t>0.60/A·B·C·D·E, MB parcours (10 combinaties)</t>
  </si>
  <si>
    <t>1064999CO</t>
  </si>
  <si>
    <t>Caeli</t>
  </si>
  <si>
    <t>1025578LH</t>
  </si>
  <si>
    <t>Sitte Xagovia</t>
  </si>
  <si>
    <t>Krimhoeve (PC), RSC de</t>
  </si>
  <si>
    <t>1039100BN</t>
  </si>
  <si>
    <t>Blue Forest Genius Boy</t>
  </si>
  <si>
    <t>Oortveldruiters, PC. De</t>
  </si>
  <si>
    <t>1062708DO</t>
  </si>
  <si>
    <t>Deudericks Mister Noble FP</t>
  </si>
  <si>
    <t>IJsselruiters, PC. De</t>
  </si>
  <si>
    <t>0.60/A·B·C·D·E, ZB parcours (6 combinaties)</t>
  </si>
  <si>
    <t>0.70/C, 1e parcours (4 combinaties)</t>
  </si>
  <si>
    <t>wvr</t>
  </si>
  <si>
    <t>pp.tot</t>
  </si>
  <si>
    <t>1053200WO</t>
  </si>
  <si>
    <t>Wellmoors Black Prince</t>
  </si>
  <si>
    <t>1043475BN</t>
  </si>
  <si>
    <t>0.70/D·E, 1e parcours (15 combinaties)</t>
  </si>
  <si>
    <t>1006797OB</t>
  </si>
  <si>
    <t>Orchard Blue Dragon</t>
  </si>
  <si>
    <t>D</t>
  </si>
  <si>
    <t>Ppsv. Bussloo, PC.</t>
  </si>
  <si>
    <t>1022800DG</t>
  </si>
  <si>
    <t>Diamond's Dio</t>
  </si>
  <si>
    <t>Graafschap, PC. De</t>
  </si>
  <si>
    <t>1070300BK</t>
  </si>
  <si>
    <t>Breukrechts Storm</t>
  </si>
  <si>
    <t>1065001HO</t>
  </si>
  <si>
    <t>Hazelberg's Something Special</t>
  </si>
  <si>
    <t>1065732OK</t>
  </si>
  <si>
    <t>Lucky Charm</t>
  </si>
  <si>
    <t>1064921MF</t>
  </si>
  <si>
    <t>Molenberg's Lorenzo</t>
  </si>
  <si>
    <t>1058547DG</t>
  </si>
  <si>
    <t>Dancing Queen</t>
  </si>
  <si>
    <t>992610JV</t>
  </si>
  <si>
    <t>Jagger</t>
  </si>
  <si>
    <t>1034586CJ</t>
  </si>
  <si>
    <t>Chika</t>
  </si>
  <si>
    <t>Veluwezoom (HSV.), PC. De</t>
  </si>
  <si>
    <t>1053203IR</t>
  </si>
  <si>
    <t>Indy</t>
  </si>
  <si>
    <t>x</t>
  </si>
  <si>
    <t>1066459ED</t>
  </si>
  <si>
    <t>Eline V.D. Damsingel</t>
  </si>
  <si>
    <t>Uit2</t>
  </si>
  <si>
    <t>1027773HL</t>
  </si>
  <si>
    <t>Hoekhorst Greda</t>
  </si>
  <si>
    <t>0.70/A·B, MB parcours (1 combinatie)</t>
  </si>
  <si>
    <t>0.70/C·D·E, ZB parcours (12 combinaties gestart en nog 1 te gaan)</t>
  </si>
  <si>
    <t>0.80/D·E, 1e parcours (21 combinaties)</t>
  </si>
  <si>
    <t>1012276TH</t>
  </si>
  <si>
    <t>Tongerenhof Darya-Ye-Noor</t>
  </si>
  <si>
    <t>E</t>
  </si>
  <si>
    <t>1040812OL</t>
  </si>
  <si>
    <t>Officier</t>
  </si>
  <si>
    <t>1015317JT</t>
  </si>
  <si>
    <t>Jolene</t>
  </si>
  <si>
    <t>1031426PK</t>
  </si>
  <si>
    <t>Pascal</t>
  </si>
  <si>
    <t>1056972HS</t>
  </si>
  <si>
    <t>Harvey van de Ponderosahoeve</t>
  </si>
  <si>
    <t>1064155OH</t>
  </si>
  <si>
    <t>Orchid's Thanos</t>
  </si>
  <si>
    <t>1050759AS</t>
  </si>
  <si>
    <t>Annick B.</t>
  </si>
  <si>
    <t>1066027BS</t>
  </si>
  <si>
    <t>Buddy</t>
  </si>
  <si>
    <t>923001HV</t>
  </si>
  <si>
    <t>Hekarla SIH</t>
  </si>
  <si>
    <t>1029732KD</t>
  </si>
  <si>
    <t>Kayleigh van de Vennehof</t>
  </si>
  <si>
    <t>990531VP</t>
  </si>
  <si>
    <t>Verano</t>
  </si>
  <si>
    <t>1050914BE</t>
  </si>
  <si>
    <t>Blue Lady</t>
  </si>
  <si>
    <t>1055599XK</t>
  </si>
  <si>
    <t>Xania van de stompslag</t>
  </si>
  <si>
    <t>1018519ES</t>
  </si>
  <si>
    <t>El Toro Bloemendael</t>
  </si>
  <si>
    <t>1067293JH</t>
  </si>
  <si>
    <t>Jan Willem</t>
  </si>
  <si>
    <t>1028042SE</t>
  </si>
  <si>
    <t>Spoekedammetje's Livius</t>
  </si>
  <si>
    <t>0.80/D·E, ZB parcours (9 combinaties)</t>
  </si>
  <si>
    <t>0.90/C·D·E, MB parcours (5 combinaties)</t>
  </si>
  <si>
    <t>1033655KK</t>
  </si>
  <si>
    <t>Kinsey</t>
  </si>
  <si>
    <t>1021652VH</t>
  </si>
  <si>
    <t>Birchlands Statesman II</t>
  </si>
  <si>
    <t>0.90/C·D·E, ZB parcours (3 combinaties)</t>
  </si>
  <si>
    <t>1.00/C·D·E en 1.10·1.20/D·E, MB parcours (5 combinaties)</t>
  </si>
  <si>
    <t>1014264GH</t>
  </si>
  <si>
    <t>Grand Kane</t>
  </si>
  <si>
    <t>935803MH</t>
  </si>
  <si>
    <t>Mutsaards Thimo</t>
  </si>
  <si>
    <t>1007085BD</t>
  </si>
  <si>
    <t>Bruno 202</t>
  </si>
  <si>
    <t>1.00/C·D·E en 1.10·1.20/D·E, ZB parcours (1 combinatie)</t>
  </si>
  <si>
    <t xml:space="preserve">Lars Oostenenk </t>
  </si>
  <si>
    <t xml:space="preserve">Lyan Looman </t>
  </si>
  <si>
    <t xml:space="preserve">Maud Oostenenk </t>
  </si>
  <si>
    <t xml:space="preserve">Annette Hamoen Kleerekooper </t>
  </si>
  <si>
    <t xml:space="preserve">Naomi Nooteboom </t>
  </si>
  <si>
    <t xml:space="preserve">Saar Onderwaater </t>
  </si>
  <si>
    <t xml:space="preserve">Reza Nooteboom </t>
  </si>
  <si>
    <t xml:space="preserve">Maud Born </t>
  </si>
  <si>
    <t xml:space="preserve">Elin Gerritsen </t>
  </si>
  <si>
    <t xml:space="preserve">Kiki Peters </t>
  </si>
  <si>
    <t xml:space="preserve">Sven Oostenenk </t>
  </si>
  <si>
    <t xml:space="preserve">Lorrèn Krabbenborg </t>
  </si>
  <si>
    <t xml:space="preserve">Giuliana Finke </t>
  </si>
  <si>
    <t xml:space="preserve">Zoë Veldhuis </t>
  </si>
  <si>
    <t xml:space="preserve">Sam de Jong </t>
  </si>
  <si>
    <t xml:space="preserve">Lauren Ruiterkamp </t>
  </si>
  <si>
    <t xml:space="preserve">Vera Dooper </t>
  </si>
  <si>
    <t xml:space="preserve">Kiki Langenhof </t>
  </si>
  <si>
    <t xml:space="preserve">Milou van Hest </t>
  </si>
  <si>
    <t xml:space="preserve">Cato Lenting </t>
  </si>
  <si>
    <t xml:space="preserve">Anne van Til </t>
  </si>
  <si>
    <t xml:space="preserve">Valerie Kleijer </t>
  </si>
  <si>
    <t xml:space="preserve">Sarah Sligman </t>
  </si>
  <si>
    <t xml:space="preserve">Anna van Hest </t>
  </si>
  <si>
    <t xml:space="preserve">Cas Swinkels te Bokkel </t>
  </si>
  <si>
    <t xml:space="preserve">Lizzy Veldhuis </t>
  </si>
  <si>
    <t xml:space="preserve">Emma Daemen </t>
  </si>
  <si>
    <t xml:space="preserve">Puck Peters </t>
  </si>
  <si>
    <t xml:space="preserve">Madelief Ehrenhard </t>
  </si>
  <si>
    <t xml:space="preserve">Anne Snel </t>
  </si>
  <si>
    <t xml:space="preserve">Micky Enzerink </t>
  </si>
  <si>
    <t xml:space="preserve">Sterre Hiemstra </t>
  </si>
  <si>
    <t>0.70 -D</t>
  </si>
  <si>
    <t>0.70 -C</t>
  </si>
  <si>
    <t>0.80 -D</t>
  </si>
  <si>
    <t>0.80 -E</t>
  </si>
  <si>
    <t/>
  </si>
  <si>
    <t>0.50 -B</t>
  </si>
  <si>
    <t>0.60 -B</t>
  </si>
  <si>
    <t>0.60 -C</t>
  </si>
  <si>
    <t>0.90 -E</t>
  </si>
  <si>
    <t>0.90 -C</t>
  </si>
  <si>
    <t>1.00 -E</t>
  </si>
  <si>
    <t>1.00 -D</t>
  </si>
  <si>
    <t>1.10 -D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</si>
</sst>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_ ;_ * \-#,##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22"/>
      <color indexed="57"/>
      <name val="Arial"/>
      <family val="2"/>
    </font>
    <font>
      <b/>
      <sz val="22"/>
      <color indexed="10"/>
      <name val="Arial"/>
      <family val="2"/>
    </font>
    <font>
      <sz val="10"/>
      <color rgb="FF000000"/>
      <name val="Arial"/>
      <family val="2"/>
    </font>
    <font>
      <sz val="10"/>
      <color rgb="FF363636"/>
      <name val="Arial"/>
      <family val="2"/>
    </font>
    <font>
      <b/>
      <sz val="22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2" fillId="0" borderId="0" xfId="0" applyFont="1" applyProtection="1">
      <protection locked="0"/>
    </xf>
    <xf numFmtId="0" fontId="0" fillId="2" borderId="3" xfId="0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 vertical="top"/>
    </xf>
    <xf numFmtId="0" fontId="0" fillId="2" borderId="1" xfId="0" applyFill="1" applyBorder="1" applyAlignment="1">
      <alignment horizontal="right" vertical="top" wrapText="1"/>
    </xf>
    <xf numFmtId="0" fontId="0" fillId="0" borderId="0" xfId="0" applyAlignment="1" applyProtection="1">
      <alignment horizontal="right" vertical="top"/>
      <protection locked="0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/>
    </xf>
    <xf numFmtId="2" fontId="0" fillId="2" borderId="1" xfId="0" applyNumberFormat="1" applyFill="1" applyBorder="1" applyAlignment="1">
      <alignment wrapText="1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" fontId="0" fillId="0" borderId="0" xfId="0" applyNumberFormat="1"/>
    <xf numFmtId="0" fontId="0" fillId="2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2" xfId="0" applyFont="1" applyBorder="1"/>
    <xf numFmtId="0" fontId="0" fillId="0" borderId="1" xfId="0" applyBorder="1" applyProtection="1">
      <protection locked="0"/>
    </xf>
    <xf numFmtId="0" fontId="0" fillId="0" borderId="1" xfId="0" applyBorder="1"/>
    <xf numFmtId="49" fontId="0" fillId="0" borderId="1" xfId="0" applyNumberFormat="1" applyBorder="1" applyAlignment="1" applyProtection="1">
      <alignment horizontal="left"/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 applyProtection="1"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9" xfId="0" applyFill="1" applyBorder="1"/>
    <xf numFmtId="164" fontId="0" fillId="3" borderId="8" xfId="0" applyNumberFormat="1" applyFill="1" applyBorder="1" applyAlignment="1">
      <alignment horizontal="center"/>
    </xf>
    <xf numFmtId="164" fontId="0" fillId="2" borderId="8" xfId="0" applyNumberFormat="1" applyFill="1" applyBorder="1"/>
    <xf numFmtId="164" fontId="0" fillId="3" borderId="8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4" borderId="1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10" xfId="0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164" fontId="1" fillId="2" borderId="1" xfId="0" applyNumberFormat="1" applyFont="1" applyFill="1" applyBorder="1"/>
    <xf numFmtId="2" fontId="0" fillId="3" borderId="8" xfId="0" applyNumberFormat="1" applyFill="1" applyBorder="1" applyAlignment="1">
      <alignment horizontal="center"/>
    </xf>
    <xf numFmtId="2" fontId="0" fillId="3" borderId="8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1" fillId="2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8" xfId="0" applyFill="1" applyBorder="1"/>
    <xf numFmtId="0" fontId="0" fillId="3" borderId="8" xfId="0" applyFill="1" applyBorder="1" applyProtection="1">
      <protection locked="0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2" fontId="1" fillId="2" borderId="8" xfId="0" applyNumberFormat="1" applyFont="1" applyFill="1" applyBorder="1"/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/>
    <xf numFmtId="0" fontId="2" fillId="0" borderId="4" xfId="0" applyFont="1" applyBorder="1" applyAlignment="1">
      <alignment horizontal="left" vertical="center"/>
    </xf>
    <xf numFmtId="0" fontId="7" fillId="0" borderId="0" xfId="0" applyFont="1"/>
    <xf numFmtId="49" fontId="0" fillId="0" borderId="0" xfId="0" applyNumberFormat="1" applyProtection="1">
      <protection locked="0"/>
    </xf>
    <xf numFmtId="49" fontId="0" fillId="2" borderId="1" xfId="0" applyNumberFormat="1" applyFill="1" applyBorder="1"/>
    <xf numFmtId="49" fontId="2" fillId="0" borderId="0" xfId="0" applyNumberFormat="1" applyFont="1" applyProtection="1">
      <protection locked="0"/>
    </xf>
    <xf numFmtId="0" fontId="1" fillId="0" borderId="1" xfId="0" applyFont="1" applyBorder="1" applyProtection="1">
      <protection locked="0"/>
    </xf>
    <xf numFmtId="0" fontId="8" fillId="0" borderId="0" xfId="0" applyFont="1"/>
    <xf numFmtId="1" fontId="0" fillId="4" borderId="1" xfId="0" applyNumberFormat="1" applyFill="1" applyBorder="1" applyProtection="1">
      <protection locked="0"/>
    </xf>
    <xf numFmtId="165" fontId="0" fillId="4" borderId="1" xfId="2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65" fontId="0" fillId="3" borderId="8" xfId="2" applyNumberFormat="1" applyFont="1" applyFill="1" applyBorder="1" applyProtection="1">
      <protection locked="0"/>
    </xf>
    <xf numFmtId="165" fontId="0" fillId="3" borderId="1" xfId="2" applyNumberFormat="1" applyFont="1" applyFill="1" applyBorder="1" applyProtection="1"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3" fillId="0" borderId="14" xfId="0" applyFont="1" applyBorder="1" applyAlignment="1">
      <alignment horizontal="right" vertical="center"/>
    </xf>
    <xf numFmtId="0" fontId="0" fillId="0" borderId="14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3" borderId="7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0" fillId="3" borderId="8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8" xfId="0" applyFill="1" applyBorder="1" applyAlignment="1" applyProtection="1">
      <alignment horizontal="left"/>
      <protection locked="0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49" fontId="1" fillId="3" borderId="7" xfId="0" applyNumberFormat="1" applyFont="1" applyFill="1" applyBorder="1" applyAlignment="1" applyProtection="1">
      <alignment horizontal="left"/>
      <protection locked="0"/>
    </xf>
    <xf numFmtId="49" fontId="1" fillId="3" borderId="6" xfId="0" applyNumberFormat="1" applyFont="1" applyFill="1" applyBorder="1" applyAlignment="1" applyProtection="1">
      <alignment horizontal="left"/>
      <protection locked="0"/>
    </xf>
    <xf numFmtId="49" fontId="1" fillId="3" borderId="8" xfId="0" applyNumberFormat="1" applyFont="1" applyFill="1" applyBorder="1" applyAlignment="1" applyProtection="1">
      <alignment horizontal="left"/>
      <protection locked="0"/>
    </xf>
    <xf numFmtId="49" fontId="1" fillId="4" borderId="7" xfId="0" applyNumberFormat="1" applyFont="1" applyFill="1" applyBorder="1" applyAlignment="1" applyProtection="1">
      <alignment horizontal="left"/>
      <protection locked="0"/>
    </xf>
    <xf numFmtId="49" fontId="1" fillId="4" borderId="6" xfId="0" applyNumberFormat="1" applyFont="1" applyFill="1" applyBorder="1" applyAlignment="1" applyProtection="1">
      <alignment horizontal="left"/>
      <protection locked="0"/>
    </xf>
    <xf numFmtId="49" fontId="1" fillId="4" borderId="8" xfId="0" applyNumberFormat="1" applyFont="1" applyFill="1" applyBorder="1" applyAlignment="1" applyProtection="1">
      <alignment horizontal="left"/>
      <protection locked="0"/>
    </xf>
    <xf numFmtId="49" fontId="1" fillId="4" borderId="7" xfId="0" applyNumberFormat="1" applyFont="1" applyFill="1" applyBorder="1" applyAlignment="1">
      <alignment horizontal="left"/>
    </xf>
    <xf numFmtId="49" fontId="1" fillId="4" borderId="6" xfId="0" applyNumberFormat="1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0" borderId="7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/>
      <protection locked="0"/>
    </xf>
    <xf numFmtId="0" fontId="1" fillId="4" borderId="8" xfId="0" applyFont="1" applyFill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3">
    <cellStyle name="Komma" xfId="2" builtinId="3"/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ctrlProps/ctrlProp273.xml><?xml version="1.0" encoding="utf-8"?>
<formControlPr xmlns="http://schemas.microsoft.com/office/spreadsheetml/2009/9/main" objectType="Button" lockText="1"/>
</file>

<file path=xl/ctrlProps/ctrlProp274.xml><?xml version="1.0" encoding="utf-8"?>
<formControlPr xmlns="http://schemas.microsoft.com/office/spreadsheetml/2009/9/main" objectType="Button" lockText="1"/>
</file>

<file path=xl/ctrlProps/ctrlProp275.xml><?xml version="1.0" encoding="utf-8"?>
<formControlPr xmlns="http://schemas.microsoft.com/office/spreadsheetml/2009/9/main" objectType="Button" lockText="1"/>
</file>

<file path=xl/ctrlProps/ctrlProp276.xml><?xml version="1.0" encoding="utf-8"?>
<formControlPr xmlns="http://schemas.microsoft.com/office/spreadsheetml/2009/9/main" objectType="Button" lockText="1"/>
</file>

<file path=xl/ctrlProps/ctrlProp277.xml><?xml version="1.0" encoding="utf-8"?>
<formControlPr xmlns="http://schemas.microsoft.com/office/spreadsheetml/2009/9/main" objectType="Button" lockText="1"/>
</file>

<file path=xl/ctrlProps/ctrlProp278.xml><?xml version="1.0" encoding="utf-8"?>
<formControlPr xmlns="http://schemas.microsoft.com/office/spreadsheetml/2009/9/main" objectType="Button" lockText="1"/>
</file>

<file path=xl/ctrlProps/ctrlProp279.xml><?xml version="1.0" encoding="utf-8"?>
<formControlPr xmlns="http://schemas.microsoft.com/office/spreadsheetml/2009/9/main" objectType="Button" lockText="1"/>
</file>

<file path=xl/ctrlProps/ctrlProp280.xml><?xml version="1.0" encoding="utf-8"?>
<formControlPr xmlns="http://schemas.microsoft.com/office/spreadsheetml/2009/9/main" objectType="Button" lockText="1"/>
</file>

<file path=xl/ctrlProps/ctrlProp281.xml><?xml version="1.0" encoding="utf-8"?>
<formControlPr xmlns="http://schemas.microsoft.com/office/spreadsheetml/2009/9/main" objectType="Button" lockText="1"/>
</file>

<file path=xl/ctrlProps/ctrlProp282.xml><?xml version="1.0" encoding="utf-8"?>
<formControlPr xmlns="http://schemas.microsoft.com/office/spreadsheetml/2009/9/main" objectType="Button" lockText="1"/>
</file>

<file path=xl/ctrlProps/ctrlProp283.xml><?xml version="1.0" encoding="utf-8"?>
<formControlPr xmlns="http://schemas.microsoft.com/office/spreadsheetml/2009/9/main" objectType="Button" lockText="1"/>
</file>

<file path=xl/ctrlProps/ctrlProp284.xml><?xml version="1.0" encoding="utf-8"?>
<formControlPr xmlns="http://schemas.microsoft.com/office/spreadsheetml/2009/9/main" objectType="Button" lockText="1"/>
</file>

<file path=xl/ctrlProps/ctrlProp285.xml><?xml version="1.0" encoding="utf-8"?>
<formControlPr xmlns="http://schemas.microsoft.com/office/spreadsheetml/2009/9/main" objectType="Button" lockText="1"/>
</file>

<file path=xl/ctrlProps/ctrlProp286.xml><?xml version="1.0" encoding="utf-8"?>
<formControlPr xmlns="http://schemas.microsoft.com/office/spreadsheetml/2009/9/main" objectType="Button" lockText="1"/>
</file>

<file path=xl/ctrlProps/ctrlProp287.xml><?xml version="1.0" encoding="utf-8"?>
<formControlPr xmlns="http://schemas.microsoft.com/office/spreadsheetml/2009/9/main" objectType="Button" lockText="1"/>
</file>

<file path=xl/ctrlProps/ctrlProp288.xml><?xml version="1.0" encoding="utf-8"?>
<formControlPr xmlns="http://schemas.microsoft.com/office/spreadsheetml/2009/9/main" objectType="Button" lockText="1"/>
</file>

<file path=xl/ctrlProps/ctrlProp289.xml><?xml version="1.0" encoding="utf-8"?>
<formControlPr xmlns="http://schemas.microsoft.com/office/spreadsheetml/2009/9/main" objectType="Button" lockText="1"/>
</file>

<file path=xl/ctrlProps/ctrlProp290.xml><?xml version="1.0" encoding="utf-8"?>
<formControlPr xmlns="http://schemas.microsoft.com/office/spreadsheetml/2009/9/main" objectType="Button" lockText="1"/>
</file>

<file path=xl/ctrlProps/ctrlProp291.xml><?xml version="1.0" encoding="utf-8"?>
<formControlPr xmlns="http://schemas.microsoft.com/office/spreadsheetml/2009/9/main" objectType="Button" lockText="1"/>
</file>

<file path=xl/ctrlProps/ctrlProp292.xml><?xml version="1.0" encoding="utf-8"?>
<formControlPr xmlns="http://schemas.microsoft.com/office/spreadsheetml/2009/9/main" objectType="Button" lockText="1"/>
</file>

<file path=xl/ctrlProps/ctrlProp293.xml><?xml version="1.0" encoding="utf-8"?>
<formControlPr xmlns="http://schemas.microsoft.com/office/spreadsheetml/2009/9/main" objectType="Button" lockText="1"/>
</file>

<file path=xl/ctrlProps/ctrlProp294.xml><?xml version="1.0" encoding="utf-8"?>
<formControlPr xmlns="http://schemas.microsoft.com/office/spreadsheetml/2009/9/main" objectType="Button" lockText="1"/>
</file>

<file path=xl/ctrlProps/ctrlProp295.xml><?xml version="1.0" encoding="utf-8"?>
<formControlPr xmlns="http://schemas.microsoft.com/office/spreadsheetml/2009/9/main" objectType="Button" lockText="1"/>
</file>

<file path=xl/ctrlProps/ctrlProp296.xml><?xml version="1.0" encoding="utf-8"?>
<formControlPr xmlns="http://schemas.microsoft.com/office/spreadsheetml/2009/9/main" objectType="Button" lockText="1"/>
</file>

<file path=xl/ctrlProps/ctrlProp297.xml><?xml version="1.0" encoding="utf-8"?>
<formControlPr xmlns="http://schemas.microsoft.com/office/spreadsheetml/2009/9/main" objectType="Button" lockText="1"/>
</file>

<file path=xl/ctrlProps/ctrlProp298.xml><?xml version="1.0" encoding="utf-8"?>
<formControlPr xmlns="http://schemas.microsoft.com/office/spreadsheetml/2009/9/main" objectType="Button" lockText="1"/>
</file>

<file path=xl/ctrlProps/ctrlProp299.xml><?xml version="1.0" encoding="utf-8"?>
<formControlPr xmlns="http://schemas.microsoft.com/office/spreadsheetml/2009/9/main" objectType="Button" lockText="1"/>
</file>

<file path=xl/ctrlProps/ctrlProp300.xml><?xml version="1.0" encoding="utf-8"?>
<formControlPr xmlns="http://schemas.microsoft.com/office/spreadsheetml/2009/9/main" objectType="Button" lockText="1"/>
</file>

<file path=xl/ctrlProps/ctrlProp301.xml><?xml version="1.0" encoding="utf-8"?>
<formControlPr xmlns="http://schemas.microsoft.com/office/spreadsheetml/2009/9/main" objectType="Button" lockText="1"/>
</file>

<file path=xl/ctrlProps/ctrlProp302.xml><?xml version="1.0" encoding="utf-8"?>
<formControlPr xmlns="http://schemas.microsoft.com/office/spreadsheetml/2009/9/main" objectType="Button" lockText="1"/>
</file>

<file path=xl/ctrlProps/ctrlProp303.xml><?xml version="1.0" encoding="utf-8"?>
<formControlPr xmlns="http://schemas.microsoft.com/office/spreadsheetml/2009/9/main" objectType="Button" lockText="1"/>
</file>

<file path=xl/ctrlProps/ctrlProp304.xml><?xml version="1.0" encoding="utf-8"?>
<formControlPr xmlns="http://schemas.microsoft.com/office/spreadsheetml/2009/9/main" objectType="Button" lockText="1"/>
</file>

<file path=xl/ctrlProps/ctrlProp305.xml><?xml version="1.0" encoding="utf-8"?>
<formControlPr xmlns="http://schemas.microsoft.com/office/spreadsheetml/2009/9/main" objectType="Button" lockText="1"/>
</file>

<file path=xl/ctrlProps/ctrlProp306.xml><?xml version="1.0" encoding="utf-8"?>
<formControlPr xmlns="http://schemas.microsoft.com/office/spreadsheetml/2009/9/main" objectType="Button" lockText="1"/>
</file>

<file path=xl/ctrlProps/ctrlProp307.xml><?xml version="1.0" encoding="utf-8"?>
<formControlPr xmlns="http://schemas.microsoft.com/office/spreadsheetml/2009/9/main" objectType="Button" lockText="1"/>
</file>

<file path=xl/ctrlProps/ctrlProp308.xml><?xml version="1.0" encoding="utf-8"?>
<formControlPr xmlns="http://schemas.microsoft.com/office/spreadsheetml/2009/9/main" objectType="Button" lockText="1"/>
</file>

<file path=xl/ctrlProps/ctrlProp309.xml><?xml version="1.0" encoding="utf-8"?>
<formControlPr xmlns="http://schemas.microsoft.com/office/spreadsheetml/2009/9/main" objectType="Button" lockText="1"/>
</file>

<file path=xl/ctrlProps/ctrlProp310.xml><?xml version="1.0" encoding="utf-8"?>
<formControlPr xmlns="http://schemas.microsoft.com/office/spreadsheetml/2009/9/main" objectType="Button" lockText="1"/>
</file>

<file path=xl/ctrlProps/ctrlProp311.xml><?xml version="1.0" encoding="utf-8"?>
<formControlPr xmlns="http://schemas.microsoft.com/office/spreadsheetml/2009/9/main" objectType="Button" lockText="1"/>
</file>

<file path=xl/ctrlProps/ctrlProp312.xml><?xml version="1.0" encoding="utf-8"?>
<formControlPr xmlns="http://schemas.microsoft.com/office/spreadsheetml/2009/9/main" objectType="Button" lockText="1"/>
</file>

<file path=xl/ctrlProps/ctrlProp313.xml><?xml version="1.0" encoding="utf-8"?>
<formControlPr xmlns="http://schemas.microsoft.com/office/spreadsheetml/2009/9/main" objectType="Button" lockText="1"/>
</file>

<file path=xl/ctrlProps/ctrlProp314.xml><?xml version="1.0" encoding="utf-8"?>
<formControlPr xmlns="http://schemas.microsoft.com/office/spreadsheetml/2009/9/main" objectType="Button" lockText="1"/>
</file>

<file path=xl/ctrlProps/ctrlProp315.xml><?xml version="1.0" encoding="utf-8"?>
<formControlPr xmlns="http://schemas.microsoft.com/office/spreadsheetml/2009/9/main" objectType="Button" lockText="1"/>
</file>

<file path=xl/ctrlProps/ctrlProp316.xml><?xml version="1.0" encoding="utf-8"?>
<formControlPr xmlns="http://schemas.microsoft.com/office/spreadsheetml/2009/9/main" objectType="Button" lockText="1"/>
</file>

<file path=xl/ctrlProps/ctrlProp317.xml><?xml version="1.0" encoding="utf-8"?>
<formControlPr xmlns="http://schemas.microsoft.com/office/spreadsheetml/2009/9/main" objectType="Button" lockText="1"/>
</file>

<file path=xl/ctrlProps/ctrlProp318.xml><?xml version="1.0" encoding="utf-8"?>
<formControlPr xmlns="http://schemas.microsoft.com/office/spreadsheetml/2009/9/main" objectType="Button" lockText="1"/>
</file>

<file path=xl/ctrlProps/ctrlProp319.xml><?xml version="1.0" encoding="utf-8"?>
<formControlPr xmlns="http://schemas.microsoft.com/office/spreadsheetml/2009/9/main" objectType="Button" lockText="1"/>
</file>

<file path=xl/ctrlProps/ctrlProp320.xml><?xml version="1.0" encoding="utf-8"?>
<formControlPr xmlns="http://schemas.microsoft.com/office/spreadsheetml/2009/9/main" objectType="Button" lockText="1"/>
</file>

<file path=xl/ctrlProps/ctrlProp321.xml><?xml version="1.0" encoding="utf-8"?>
<formControlPr xmlns="http://schemas.microsoft.com/office/spreadsheetml/2009/9/main" objectType="Button" lockText="1"/>
</file>

<file path=xl/ctrlProps/ctrlProp322.xml><?xml version="1.0" encoding="utf-8"?>
<formControlPr xmlns="http://schemas.microsoft.com/office/spreadsheetml/2009/9/main" objectType="Button" lockText="1"/>
</file>

<file path=xl/ctrlProps/ctrlProp323.xml><?xml version="1.0" encoding="utf-8"?>
<formControlPr xmlns="http://schemas.microsoft.com/office/spreadsheetml/2009/9/main" objectType="Button" lockText="1"/>
</file>

<file path=xl/ctrlProps/ctrlProp324.xml><?xml version="1.0" encoding="utf-8"?>
<formControlPr xmlns="http://schemas.microsoft.com/office/spreadsheetml/2009/9/main" objectType="Button" lockText="1"/>
</file>

<file path=xl/ctrlProps/ctrlProp325.xml><?xml version="1.0" encoding="utf-8"?>
<formControlPr xmlns="http://schemas.microsoft.com/office/spreadsheetml/2009/9/main" objectType="Button" lockText="1"/>
</file>

<file path=xl/ctrlProps/ctrlProp326.xml><?xml version="1.0" encoding="utf-8"?>
<formControlPr xmlns="http://schemas.microsoft.com/office/spreadsheetml/2009/9/main" objectType="Button" lockText="1"/>
</file>

<file path=xl/ctrlProps/ctrlProp327.xml><?xml version="1.0" encoding="utf-8"?>
<formControlPr xmlns="http://schemas.microsoft.com/office/spreadsheetml/2009/9/main" objectType="Button" lockText="1"/>
</file>

<file path=xl/ctrlProps/ctrlProp328.xml><?xml version="1.0" encoding="utf-8"?>
<formControlPr xmlns="http://schemas.microsoft.com/office/spreadsheetml/2009/9/main" objectType="Button" lockText="1"/>
</file>

<file path=xl/ctrlProps/ctrlProp329.xml><?xml version="1.0" encoding="utf-8"?>
<formControlPr xmlns="http://schemas.microsoft.com/office/spreadsheetml/2009/9/main" objectType="Button" lockText="1"/>
</file>

<file path=xl/ctrlProps/ctrlProp330.xml><?xml version="1.0" encoding="utf-8"?>
<formControlPr xmlns="http://schemas.microsoft.com/office/spreadsheetml/2009/9/main" objectType="Button" lockText="1"/>
</file>

<file path=xl/ctrlProps/ctrlProp331.xml><?xml version="1.0" encoding="utf-8"?>
<formControlPr xmlns="http://schemas.microsoft.com/office/spreadsheetml/2009/9/main" objectType="Button" lockText="1"/>
</file>

<file path=xl/ctrlProps/ctrlProp332.xml><?xml version="1.0" encoding="utf-8"?>
<formControlPr xmlns="http://schemas.microsoft.com/office/spreadsheetml/2009/9/main" objectType="Button" lockText="1"/>
</file>

<file path=xl/ctrlProps/ctrlProp333.xml><?xml version="1.0" encoding="utf-8"?>
<formControlPr xmlns="http://schemas.microsoft.com/office/spreadsheetml/2009/9/main" objectType="Button" lockText="1"/>
</file>

<file path=xl/ctrlProps/ctrlProp334.xml><?xml version="1.0" encoding="utf-8"?>
<formControlPr xmlns="http://schemas.microsoft.com/office/spreadsheetml/2009/9/main" objectType="Button" lockText="1"/>
</file>

<file path=xl/ctrlProps/ctrlProp335.xml><?xml version="1.0" encoding="utf-8"?>
<formControlPr xmlns="http://schemas.microsoft.com/office/spreadsheetml/2009/9/main" objectType="Button" lockText="1"/>
</file>

<file path=xl/ctrlProps/ctrlProp336.xml><?xml version="1.0" encoding="utf-8"?>
<formControlPr xmlns="http://schemas.microsoft.com/office/spreadsheetml/2009/9/main" objectType="Button" lockText="1"/>
</file>

<file path=xl/ctrlProps/ctrlProp337.xml><?xml version="1.0" encoding="utf-8"?>
<formControlPr xmlns="http://schemas.microsoft.com/office/spreadsheetml/2009/9/main" objectType="Button" lockText="1"/>
</file>

<file path=xl/ctrlProps/ctrlProp338.xml><?xml version="1.0" encoding="utf-8"?>
<formControlPr xmlns="http://schemas.microsoft.com/office/spreadsheetml/2009/9/main" objectType="Button" lockText="1"/>
</file>

<file path=xl/ctrlProps/ctrlProp339.xml><?xml version="1.0" encoding="utf-8"?>
<formControlPr xmlns="http://schemas.microsoft.com/office/spreadsheetml/2009/9/main" objectType="Button" lockText="1"/>
</file>

<file path=xl/ctrlProps/ctrlProp340.xml><?xml version="1.0" encoding="utf-8"?>
<formControlPr xmlns="http://schemas.microsoft.com/office/spreadsheetml/2009/9/main" objectType="Button" lockText="1"/>
</file>

<file path=xl/ctrlProps/ctrlProp341.xml><?xml version="1.0" encoding="utf-8"?>
<formControlPr xmlns="http://schemas.microsoft.com/office/spreadsheetml/2009/9/main" objectType="Button" lockText="1"/>
</file>

<file path=xl/ctrlProps/ctrlProp342.xml><?xml version="1.0" encoding="utf-8"?>
<formControlPr xmlns="http://schemas.microsoft.com/office/spreadsheetml/2009/9/main" objectType="Button" lockText="1"/>
</file>

<file path=xl/ctrlProps/ctrlProp343.xml><?xml version="1.0" encoding="utf-8"?>
<formControlPr xmlns="http://schemas.microsoft.com/office/spreadsheetml/2009/9/main" objectType="Button" lockText="1"/>
</file>

<file path=xl/ctrlProps/ctrlProp344.xml><?xml version="1.0" encoding="utf-8"?>
<formControlPr xmlns="http://schemas.microsoft.com/office/spreadsheetml/2009/9/main" objectType="Button" lockText="1"/>
</file>

<file path=xl/ctrlProps/ctrlProp345.xml><?xml version="1.0" encoding="utf-8"?>
<formControlPr xmlns="http://schemas.microsoft.com/office/spreadsheetml/2009/9/main" objectType="Button" lockText="1"/>
</file>

<file path=xl/ctrlProps/ctrlProp346.xml><?xml version="1.0" encoding="utf-8"?>
<formControlPr xmlns="http://schemas.microsoft.com/office/spreadsheetml/2009/9/main" objectType="Button" lockText="1"/>
</file>

<file path=xl/ctrlProps/ctrlProp347.xml><?xml version="1.0" encoding="utf-8"?>
<formControlPr xmlns="http://schemas.microsoft.com/office/spreadsheetml/2009/9/main" objectType="Button" lockText="1"/>
</file>

<file path=xl/ctrlProps/ctrlProp348.xml><?xml version="1.0" encoding="utf-8"?>
<formControlPr xmlns="http://schemas.microsoft.com/office/spreadsheetml/2009/9/main" objectType="Button" lockText="1"/>
</file>

<file path=xl/ctrlProps/ctrlProp349.xml><?xml version="1.0" encoding="utf-8"?>
<formControlPr xmlns="http://schemas.microsoft.com/office/spreadsheetml/2009/9/main" objectType="Button" lockText="1"/>
</file>

<file path=xl/ctrlProps/ctrlProp350.xml><?xml version="1.0" encoding="utf-8"?>
<formControlPr xmlns="http://schemas.microsoft.com/office/spreadsheetml/2009/9/main" objectType="Button" lockText="1"/>
</file>

<file path=xl/ctrlProps/ctrlProp351.xml><?xml version="1.0" encoding="utf-8"?>
<formControlPr xmlns="http://schemas.microsoft.com/office/spreadsheetml/2009/9/main" objectType="Button" lockText="1"/>
</file>

<file path=xl/ctrlProps/ctrlProp352.xml><?xml version="1.0" encoding="utf-8"?>
<formControlPr xmlns="http://schemas.microsoft.com/office/spreadsheetml/2009/9/main" objectType="Button" lockText="1"/>
</file>

<file path=xl/ctrlProps/ctrlProp353.xml><?xml version="1.0" encoding="utf-8"?>
<formControlPr xmlns="http://schemas.microsoft.com/office/spreadsheetml/2009/9/main" objectType="Button" lockText="1"/>
</file>

<file path=xl/ctrlProps/ctrlProp354.xml><?xml version="1.0" encoding="utf-8"?>
<formControlPr xmlns="http://schemas.microsoft.com/office/spreadsheetml/2009/9/main" objectType="Button" lockText="1"/>
</file>

<file path=xl/ctrlProps/ctrlProp355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50529" name="Button 1" hidden="1">
              <a:extLst>
                <a:ext uri="{63B3BB69-23CF-44E3-9099-C40C66FF867C}">
                  <a14:compatExt spid="_x0000_s150529"/>
                </a:ext>
                <a:ext uri="{FF2B5EF4-FFF2-40B4-BE49-F238E27FC236}">
                  <a16:creationId xmlns:a16="http://schemas.microsoft.com/office/drawing/2014/main" id="{00000000-0008-0000-0100-000001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12</xdr:col>
          <xdr:colOff>0</xdr:colOff>
          <xdr:row>7</xdr:row>
          <xdr:rowOff>180975</xdr:rowOff>
        </xdr:to>
        <xdr:sp macro="" textlink="">
          <xdr:nvSpPr>
            <xdr:cNvPr id="150530" name="Button 2" hidden="1">
              <a:extLst>
                <a:ext uri="{63B3BB69-23CF-44E3-9099-C40C66FF867C}">
                  <a14:compatExt spid="_x0000_s150530"/>
                </a:ext>
                <a:ext uri="{FF2B5EF4-FFF2-40B4-BE49-F238E27FC236}">
                  <a16:creationId xmlns:a16="http://schemas.microsoft.com/office/drawing/2014/main" id="{00000000-0008-0000-0100-000002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50531" name="Button 3" hidden="1">
              <a:extLst>
                <a:ext uri="{63B3BB69-23CF-44E3-9099-C40C66FF867C}">
                  <a14:compatExt spid="_x0000_s150531"/>
                </a:ext>
                <a:ext uri="{FF2B5EF4-FFF2-40B4-BE49-F238E27FC236}">
                  <a16:creationId xmlns:a16="http://schemas.microsoft.com/office/drawing/2014/main" id="{00000000-0008-0000-0100-000003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50532" name="Button 4" hidden="1">
              <a:extLst>
                <a:ext uri="{63B3BB69-23CF-44E3-9099-C40C66FF867C}">
                  <a14:compatExt spid="_x0000_s150532"/>
                </a:ext>
                <a:ext uri="{FF2B5EF4-FFF2-40B4-BE49-F238E27FC236}">
                  <a16:creationId xmlns:a16="http://schemas.microsoft.com/office/drawing/2014/main" id="{00000000-0008-0000-0100-000004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61</xdr:col>
          <xdr:colOff>28575</xdr:colOff>
          <xdr:row>2</xdr:row>
          <xdr:rowOff>9525</xdr:rowOff>
        </xdr:from>
        <xdr:to>
          <xdr:col>63</xdr:col>
          <xdr:colOff>0</xdr:colOff>
          <xdr:row>4</xdr:row>
          <xdr:rowOff>0</xdr:rowOff>
        </xdr:to>
        <xdr:sp macro="" textlink="">
          <xdr:nvSpPr>
            <xdr:cNvPr id="150533" name="Button 5" hidden="1">
              <a:extLst>
                <a:ext uri="{63B3BB69-23CF-44E3-9099-C40C66FF867C}">
                  <a14:compatExt spid="_x0000_s150533"/>
                </a:ext>
                <a:ext uri="{FF2B5EF4-FFF2-40B4-BE49-F238E27FC236}">
                  <a16:creationId xmlns:a16="http://schemas.microsoft.com/office/drawing/2014/main" id="{00000000-0008-0000-0100-000005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50534" name="Button 6" hidden="1">
              <a:extLst>
                <a:ext uri="{63B3BB69-23CF-44E3-9099-C40C66FF867C}">
                  <a14:compatExt spid="_x0000_s150534"/>
                </a:ext>
                <a:ext uri="{FF2B5EF4-FFF2-40B4-BE49-F238E27FC236}">
                  <a16:creationId xmlns:a16="http://schemas.microsoft.com/office/drawing/2014/main" id="{00000000-0008-0000-0100-000006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0</xdr:colOff>
          <xdr:row>7</xdr:row>
          <xdr:rowOff>9525</xdr:rowOff>
        </xdr:from>
        <xdr:to>
          <xdr:col>23</xdr:col>
          <xdr:colOff>0</xdr:colOff>
          <xdr:row>8</xdr:row>
          <xdr:rowOff>0</xdr:rowOff>
        </xdr:to>
        <xdr:sp macro="" textlink="">
          <xdr:nvSpPr>
            <xdr:cNvPr id="150535" name="Button 7" hidden="1">
              <a:extLst>
                <a:ext uri="{63B3BB69-23CF-44E3-9099-C40C66FF867C}">
                  <a14:compatExt spid="_x0000_s150535"/>
                </a:ext>
                <a:ext uri="{FF2B5EF4-FFF2-40B4-BE49-F238E27FC236}">
                  <a16:creationId xmlns:a16="http://schemas.microsoft.com/office/drawing/2014/main" id="{00000000-0008-0000-0100-000007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190500</xdr:colOff>
          <xdr:row>7</xdr:row>
          <xdr:rowOff>28575</xdr:rowOff>
        </xdr:from>
        <xdr:to>
          <xdr:col>32</xdr:col>
          <xdr:colOff>0</xdr:colOff>
          <xdr:row>8</xdr:row>
          <xdr:rowOff>0</xdr:rowOff>
        </xdr:to>
        <xdr:sp macro="" textlink="">
          <xdr:nvSpPr>
            <xdr:cNvPr id="150536" name="Button 8" hidden="1">
              <a:extLst>
                <a:ext uri="{63B3BB69-23CF-44E3-9099-C40C66FF867C}">
                  <a14:compatExt spid="_x0000_s150536"/>
                </a:ext>
                <a:ext uri="{FF2B5EF4-FFF2-40B4-BE49-F238E27FC236}">
                  <a16:creationId xmlns:a16="http://schemas.microsoft.com/office/drawing/2014/main" id="{00000000-0008-0000-0100-000008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50537" name="Button 9" hidden="1">
              <a:extLst>
                <a:ext uri="{63B3BB69-23CF-44E3-9099-C40C66FF867C}">
                  <a14:compatExt spid="_x0000_s150537"/>
                </a:ext>
                <a:ext uri="{FF2B5EF4-FFF2-40B4-BE49-F238E27FC236}">
                  <a16:creationId xmlns:a16="http://schemas.microsoft.com/office/drawing/2014/main" id="{00000000-0008-0000-0100-000009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58</xdr:col>
          <xdr:colOff>28575</xdr:colOff>
          <xdr:row>6</xdr:row>
          <xdr:rowOff>28575</xdr:rowOff>
        </xdr:from>
        <xdr:to>
          <xdr:col>59</xdr:col>
          <xdr:colOff>0</xdr:colOff>
          <xdr:row>8</xdr:row>
          <xdr:rowOff>0</xdr:rowOff>
        </xdr:to>
        <xdr:sp macro="" textlink="">
          <xdr:nvSpPr>
            <xdr:cNvPr id="150538" name="Button 10" hidden="1">
              <a:extLst>
                <a:ext uri="{63B3BB69-23CF-44E3-9099-C40C66FF867C}">
                  <a14:compatExt spid="_x0000_s150538"/>
                </a:ext>
                <a:ext uri="{FF2B5EF4-FFF2-40B4-BE49-F238E27FC236}">
                  <a16:creationId xmlns:a16="http://schemas.microsoft.com/office/drawing/2014/main" id="{00000000-0008-0000-0100-00000A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50539" name="Button 11" hidden="1">
              <a:extLst>
                <a:ext uri="{63B3BB69-23CF-44E3-9099-C40C66FF867C}">
                  <a14:compatExt spid="_x0000_s150539"/>
                </a:ext>
                <a:ext uri="{FF2B5EF4-FFF2-40B4-BE49-F238E27FC236}">
                  <a16:creationId xmlns:a16="http://schemas.microsoft.com/office/drawing/2014/main" id="{00000000-0008-0000-0100-00000B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50540" name="Button 12" hidden="1">
              <a:extLst>
                <a:ext uri="{63B3BB69-23CF-44E3-9099-C40C66FF867C}">
                  <a14:compatExt spid="_x0000_s150540"/>
                </a:ext>
                <a:ext uri="{FF2B5EF4-FFF2-40B4-BE49-F238E27FC236}">
                  <a16:creationId xmlns:a16="http://schemas.microsoft.com/office/drawing/2014/main" id="{00000000-0008-0000-0100-00000C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9525</xdr:rowOff>
        </xdr:from>
        <xdr:to>
          <xdr:col>30</xdr:col>
          <xdr:colOff>9525</xdr:colOff>
          <xdr:row>7</xdr:row>
          <xdr:rowOff>180975</xdr:rowOff>
        </xdr:to>
        <xdr:sp macro="" textlink="">
          <xdr:nvSpPr>
            <xdr:cNvPr id="150541" name="Button 13" hidden="1">
              <a:extLst>
                <a:ext uri="{63B3BB69-23CF-44E3-9099-C40C66FF867C}">
                  <a14:compatExt spid="_x0000_s150541"/>
                </a:ext>
                <a:ext uri="{FF2B5EF4-FFF2-40B4-BE49-F238E27FC236}">
                  <a16:creationId xmlns:a16="http://schemas.microsoft.com/office/drawing/2014/main" id="{00000000-0008-0000-0100-00000D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50542" name="Button 14" hidden="1">
              <a:extLst>
                <a:ext uri="{63B3BB69-23CF-44E3-9099-C40C66FF867C}">
                  <a14:compatExt spid="_x0000_s150542"/>
                </a:ext>
                <a:ext uri="{FF2B5EF4-FFF2-40B4-BE49-F238E27FC236}">
                  <a16:creationId xmlns:a16="http://schemas.microsoft.com/office/drawing/2014/main" id="{00000000-0008-0000-0100-00000E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38</xdr:col>
          <xdr:colOff>9525</xdr:colOff>
          <xdr:row>7</xdr:row>
          <xdr:rowOff>180975</xdr:rowOff>
        </xdr:to>
        <xdr:sp macro="" textlink="">
          <xdr:nvSpPr>
            <xdr:cNvPr id="150560" name="Button 32" hidden="1">
              <a:extLst>
                <a:ext uri="{63B3BB69-23CF-44E3-9099-C40C66FF867C}">
                  <a14:compatExt spid="_x0000_s150560"/>
                </a:ext>
                <a:ext uri="{FF2B5EF4-FFF2-40B4-BE49-F238E27FC236}">
                  <a16:creationId xmlns:a16="http://schemas.microsoft.com/office/drawing/2014/main" id="{00000000-0008-0000-0100-000020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0</xdr:colOff>
          <xdr:row>7</xdr:row>
          <xdr:rowOff>28575</xdr:rowOff>
        </xdr:from>
        <xdr:to>
          <xdr:col>47</xdr:col>
          <xdr:colOff>190500</xdr:colOff>
          <xdr:row>8</xdr:row>
          <xdr:rowOff>0</xdr:rowOff>
        </xdr:to>
        <xdr:sp macro="" textlink="">
          <xdr:nvSpPr>
            <xdr:cNvPr id="150562" name="Button 34" hidden="1">
              <a:extLst>
                <a:ext uri="{63B3BB69-23CF-44E3-9099-C40C66FF867C}">
                  <a14:compatExt spid="_x0000_s150562"/>
                </a:ext>
                <a:ext uri="{FF2B5EF4-FFF2-40B4-BE49-F238E27FC236}">
                  <a16:creationId xmlns:a16="http://schemas.microsoft.com/office/drawing/2014/main" id="{00000000-0008-0000-0100-000022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0</xdr:colOff>
          <xdr:row>6</xdr:row>
          <xdr:rowOff>152400</xdr:rowOff>
        </xdr:from>
        <xdr:to>
          <xdr:col>46</xdr:col>
          <xdr:colOff>38100</xdr:colOff>
          <xdr:row>7</xdr:row>
          <xdr:rowOff>161925</xdr:rowOff>
        </xdr:to>
        <xdr:sp macro="" textlink="">
          <xdr:nvSpPr>
            <xdr:cNvPr id="150563" name="Button 35" hidden="1">
              <a:extLst>
                <a:ext uri="{63B3BB69-23CF-44E3-9099-C40C66FF867C}">
                  <a14:compatExt spid="_x0000_s150563"/>
                </a:ext>
                <a:ext uri="{FF2B5EF4-FFF2-40B4-BE49-F238E27FC236}">
                  <a16:creationId xmlns:a16="http://schemas.microsoft.com/office/drawing/2014/main" id="{00000000-0008-0000-0100-000023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54</xdr:col>
          <xdr:colOff>9525</xdr:colOff>
          <xdr:row>7</xdr:row>
          <xdr:rowOff>180975</xdr:rowOff>
        </xdr:to>
        <xdr:sp macro="" textlink="">
          <xdr:nvSpPr>
            <xdr:cNvPr id="150564" name="Button 36" hidden="1">
              <a:extLst>
                <a:ext uri="{63B3BB69-23CF-44E3-9099-C40C66FF867C}">
                  <a14:compatExt spid="_x0000_s150564"/>
                </a:ext>
                <a:ext uri="{FF2B5EF4-FFF2-40B4-BE49-F238E27FC236}">
                  <a16:creationId xmlns:a16="http://schemas.microsoft.com/office/drawing/2014/main" id="{00000000-0008-0000-0100-000024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55</xdr:col>
          <xdr:colOff>28575</xdr:colOff>
          <xdr:row>7</xdr:row>
          <xdr:rowOff>0</xdr:rowOff>
        </xdr:from>
        <xdr:to>
          <xdr:col>55</xdr:col>
          <xdr:colOff>190500</xdr:colOff>
          <xdr:row>7</xdr:row>
          <xdr:rowOff>304800</xdr:rowOff>
        </xdr:to>
        <xdr:sp macro="" textlink="">
          <xdr:nvSpPr>
            <xdr:cNvPr id="150565" name="Button 37" hidden="1">
              <a:extLst>
                <a:ext uri="{63B3BB69-23CF-44E3-9099-C40C66FF867C}">
                  <a14:compatExt spid="_x0000_s150565"/>
                </a:ext>
                <a:ext uri="{FF2B5EF4-FFF2-40B4-BE49-F238E27FC236}">
                  <a16:creationId xmlns:a16="http://schemas.microsoft.com/office/drawing/2014/main" id="{00000000-0008-0000-0100-000025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28575</xdr:rowOff>
        </xdr:from>
        <xdr:to>
          <xdr:col>39</xdr:col>
          <xdr:colOff>180975</xdr:colOff>
          <xdr:row>8</xdr:row>
          <xdr:rowOff>0</xdr:rowOff>
        </xdr:to>
        <xdr:sp macro="" textlink="">
          <xdr:nvSpPr>
            <xdr:cNvPr id="150567" name="Button 39" hidden="1">
              <a:extLst>
                <a:ext uri="{63B3BB69-23CF-44E3-9099-C40C66FF867C}">
                  <a14:compatExt spid="_x0000_s150567"/>
                </a:ext>
                <a:ext uri="{FF2B5EF4-FFF2-40B4-BE49-F238E27FC236}">
                  <a16:creationId xmlns:a16="http://schemas.microsoft.com/office/drawing/2014/main" id="{00000000-0008-0000-0100-000027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50568" name="Button 40" hidden="1">
              <a:extLst>
                <a:ext uri="{63B3BB69-23CF-44E3-9099-C40C66FF867C}">
                  <a14:compatExt spid="_x0000_s150568"/>
                </a:ext>
                <a:ext uri="{FF2B5EF4-FFF2-40B4-BE49-F238E27FC236}">
                  <a16:creationId xmlns:a16="http://schemas.microsoft.com/office/drawing/2014/main" id="{00000000-0008-0000-0100-000028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50569" name="Button 41" hidden="1">
              <a:extLst>
                <a:ext uri="{63B3BB69-23CF-44E3-9099-C40C66FF867C}">
                  <a14:compatExt spid="_x0000_s150569"/>
                </a:ext>
                <a:ext uri="{FF2B5EF4-FFF2-40B4-BE49-F238E27FC236}">
                  <a16:creationId xmlns:a16="http://schemas.microsoft.com/office/drawing/2014/main" id="{00000000-0008-0000-0100-000029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50570" name="Button 42" hidden="1">
              <a:extLst>
                <a:ext uri="{63B3BB69-23CF-44E3-9099-C40C66FF867C}">
                  <a14:compatExt spid="_x0000_s150570"/>
                </a:ext>
                <a:ext uri="{FF2B5EF4-FFF2-40B4-BE49-F238E27FC236}">
                  <a16:creationId xmlns:a16="http://schemas.microsoft.com/office/drawing/2014/main" id="{00000000-0008-0000-0100-00002A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0571" name="Button 43" hidden="1">
              <a:extLst>
                <a:ext uri="{63B3BB69-23CF-44E3-9099-C40C66FF867C}">
                  <a14:compatExt spid="_x0000_s150571"/>
                </a:ext>
                <a:ext uri="{FF2B5EF4-FFF2-40B4-BE49-F238E27FC236}">
                  <a16:creationId xmlns:a16="http://schemas.microsoft.com/office/drawing/2014/main" id="{00000000-0008-0000-0100-00002B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0572" name="Button 44" hidden="1">
              <a:extLst>
                <a:ext uri="{63B3BB69-23CF-44E3-9099-C40C66FF867C}">
                  <a14:compatExt spid="_x0000_s150572"/>
                </a:ext>
                <a:ext uri="{FF2B5EF4-FFF2-40B4-BE49-F238E27FC236}">
                  <a16:creationId xmlns:a16="http://schemas.microsoft.com/office/drawing/2014/main" id="{00000000-0008-0000-0100-00002C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0573" name="Button 45" hidden="1">
              <a:extLst>
                <a:ext uri="{63B3BB69-23CF-44E3-9099-C40C66FF867C}">
                  <a14:compatExt spid="_x0000_s150573"/>
                </a:ext>
                <a:ext uri="{FF2B5EF4-FFF2-40B4-BE49-F238E27FC236}">
                  <a16:creationId xmlns:a16="http://schemas.microsoft.com/office/drawing/2014/main" id="{00000000-0008-0000-0100-00002D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0574" name="Button 46" hidden="1">
              <a:extLst>
                <a:ext uri="{63B3BB69-23CF-44E3-9099-C40C66FF867C}">
                  <a14:compatExt spid="_x0000_s150574"/>
                </a:ext>
                <a:ext uri="{FF2B5EF4-FFF2-40B4-BE49-F238E27FC236}">
                  <a16:creationId xmlns:a16="http://schemas.microsoft.com/office/drawing/2014/main" id="{00000000-0008-0000-0100-00002E4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77153" name="Button 1" hidden="1">
              <a:extLst>
                <a:ext uri="{63B3BB69-23CF-44E3-9099-C40C66FF867C}">
                  <a14:compatExt spid="_x0000_s177153"/>
                </a:ext>
                <a:ext uri="{FF2B5EF4-FFF2-40B4-BE49-F238E27FC236}">
                  <a16:creationId xmlns:a16="http://schemas.microsoft.com/office/drawing/2014/main" id="{00000000-0008-0000-0200-000001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12</xdr:col>
          <xdr:colOff>0</xdr:colOff>
          <xdr:row>7</xdr:row>
          <xdr:rowOff>180975</xdr:rowOff>
        </xdr:to>
        <xdr:sp macro="" textlink="">
          <xdr:nvSpPr>
            <xdr:cNvPr id="177154" name="Button 2" hidden="1">
              <a:extLst>
                <a:ext uri="{63B3BB69-23CF-44E3-9099-C40C66FF867C}">
                  <a14:compatExt spid="_x0000_s177154"/>
                </a:ext>
                <a:ext uri="{FF2B5EF4-FFF2-40B4-BE49-F238E27FC236}">
                  <a16:creationId xmlns:a16="http://schemas.microsoft.com/office/drawing/2014/main" id="{00000000-0008-0000-0200-000002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77155" name="Button 3" hidden="1">
              <a:extLst>
                <a:ext uri="{63B3BB69-23CF-44E3-9099-C40C66FF867C}">
                  <a14:compatExt spid="_x0000_s177155"/>
                </a:ext>
                <a:ext uri="{FF2B5EF4-FFF2-40B4-BE49-F238E27FC236}">
                  <a16:creationId xmlns:a16="http://schemas.microsoft.com/office/drawing/2014/main" id="{00000000-0008-0000-0200-000003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77156" name="Button 4" hidden="1">
              <a:extLst>
                <a:ext uri="{63B3BB69-23CF-44E3-9099-C40C66FF867C}">
                  <a14:compatExt spid="_x0000_s177156"/>
                </a:ext>
                <a:ext uri="{FF2B5EF4-FFF2-40B4-BE49-F238E27FC236}">
                  <a16:creationId xmlns:a16="http://schemas.microsoft.com/office/drawing/2014/main" id="{00000000-0008-0000-0200-000004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61</xdr:col>
          <xdr:colOff>28575</xdr:colOff>
          <xdr:row>2</xdr:row>
          <xdr:rowOff>9525</xdr:rowOff>
        </xdr:from>
        <xdr:to>
          <xdr:col>63</xdr:col>
          <xdr:colOff>0</xdr:colOff>
          <xdr:row>4</xdr:row>
          <xdr:rowOff>0</xdr:rowOff>
        </xdr:to>
        <xdr:sp macro="" textlink="">
          <xdr:nvSpPr>
            <xdr:cNvPr id="177157" name="Button 5" hidden="1">
              <a:extLst>
                <a:ext uri="{63B3BB69-23CF-44E3-9099-C40C66FF867C}">
                  <a14:compatExt spid="_x0000_s177157"/>
                </a:ext>
                <a:ext uri="{FF2B5EF4-FFF2-40B4-BE49-F238E27FC236}">
                  <a16:creationId xmlns:a16="http://schemas.microsoft.com/office/drawing/2014/main" id="{00000000-0008-0000-0200-000005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77158" name="Button 6" hidden="1">
              <a:extLst>
                <a:ext uri="{63B3BB69-23CF-44E3-9099-C40C66FF867C}">
                  <a14:compatExt spid="_x0000_s177158"/>
                </a:ext>
                <a:ext uri="{FF2B5EF4-FFF2-40B4-BE49-F238E27FC236}">
                  <a16:creationId xmlns:a16="http://schemas.microsoft.com/office/drawing/2014/main" id="{00000000-0008-0000-0200-000006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0</xdr:colOff>
          <xdr:row>7</xdr:row>
          <xdr:rowOff>9525</xdr:rowOff>
        </xdr:from>
        <xdr:to>
          <xdr:col>23</xdr:col>
          <xdr:colOff>0</xdr:colOff>
          <xdr:row>8</xdr:row>
          <xdr:rowOff>0</xdr:rowOff>
        </xdr:to>
        <xdr:sp macro="" textlink="">
          <xdr:nvSpPr>
            <xdr:cNvPr id="177159" name="Button 7" hidden="1">
              <a:extLst>
                <a:ext uri="{63B3BB69-23CF-44E3-9099-C40C66FF867C}">
                  <a14:compatExt spid="_x0000_s177159"/>
                </a:ext>
                <a:ext uri="{FF2B5EF4-FFF2-40B4-BE49-F238E27FC236}">
                  <a16:creationId xmlns:a16="http://schemas.microsoft.com/office/drawing/2014/main" id="{00000000-0008-0000-0200-000007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190500</xdr:colOff>
          <xdr:row>7</xdr:row>
          <xdr:rowOff>28575</xdr:rowOff>
        </xdr:from>
        <xdr:to>
          <xdr:col>32</xdr:col>
          <xdr:colOff>0</xdr:colOff>
          <xdr:row>8</xdr:row>
          <xdr:rowOff>0</xdr:rowOff>
        </xdr:to>
        <xdr:sp macro="" textlink="">
          <xdr:nvSpPr>
            <xdr:cNvPr id="177160" name="Button 8" hidden="1">
              <a:extLst>
                <a:ext uri="{63B3BB69-23CF-44E3-9099-C40C66FF867C}">
                  <a14:compatExt spid="_x0000_s177160"/>
                </a:ext>
                <a:ext uri="{FF2B5EF4-FFF2-40B4-BE49-F238E27FC236}">
                  <a16:creationId xmlns:a16="http://schemas.microsoft.com/office/drawing/2014/main" id="{00000000-0008-0000-0200-000008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77161" name="Button 9" hidden="1">
              <a:extLst>
                <a:ext uri="{63B3BB69-23CF-44E3-9099-C40C66FF867C}">
                  <a14:compatExt spid="_x0000_s177161"/>
                </a:ext>
                <a:ext uri="{FF2B5EF4-FFF2-40B4-BE49-F238E27FC236}">
                  <a16:creationId xmlns:a16="http://schemas.microsoft.com/office/drawing/2014/main" id="{00000000-0008-0000-0200-000009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58</xdr:col>
          <xdr:colOff>28575</xdr:colOff>
          <xdr:row>6</xdr:row>
          <xdr:rowOff>28575</xdr:rowOff>
        </xdr:from>
        <xdr:to>
          <xdr:col>59</xdr:col>
          <xdr:colOff>0</xdr:colOff>
          <xdr:row>8</xdr:row>
          <xdr:rowOff>0</xdr:rowOff>
        </xdr:to>
        <xdr:sp macro="" textlink="">
          <xdr:nvSpPr>
            <xdr:cNvPr id="177162" name="Button 10" hidden="1">
              <a:extLst>
                <a:ext uri="{63B3BB69-23CF-44E3-9099-C40C66FF867C}">
                  <a14:compatExt spid="_x0000_s177162"/>
                </a:ext>
                <a:ext uri="{FF2B5EF4-FFF2-40B4-BE49-F238E27FC236}">
                  <a16:creationId xmlns:a16="http://schemas.microsoft.com/office/drawing/2014/main" id="{00000000-0008-0000-0200-00000A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77163" name="Button 11" hidden="1">
              <a:extLst>
                <a:ext uri="{63B3BB69-23CF-44E3-9099-C40C66FF867C}">
                  <a14:compatExt spid="_x0000_s177163"/>
                </a:ext>
                <a:ext uri="{FF2B5EF4-FFF2-40B4-BE49-F238E27FC236}">
                  <a16:creationId xmlns:a16="http://schemas.microsoft.com/office/drawing/2014/main" id="{00000000-0008-0000-0200-00000B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77164" name="Button 12" hidden="1">
              <a:extLst>
                <a:ext uri="{63B3BB69-23CF-44E3-9099-C40C66FF867C}">
                  <a14:compatExt spid="_x0000_s177164"/>
                </a:ext>
                <a:ext uri="{FF2B5EF4-FFF2-40B4-BE49-F238E27FC236}">
                  <a16:creationId xmlns:a16="http://schemas.microsoft.com/office/drawing/2014/main" id="{00000000-0008-0000-0200-00000C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9525</xdr:rowOff>
        </xdr:from>
        <xdr:to>
          <xdr:col>30</xdr:col>
          <xdr:colOff>9525</xdr:colOff>
          <xdr:row>7</xdr:row>
          <xdr:rowOff>180975</xdr:rowOff>
        </xdr:to>
        <xdr:sp macro="" textlink="">
          <xdr:nvSpPr>
            <xdr:cNvPr id="177165" name="Button 13" hidden="1">
              <a:extLst>
                <a:ext uri="{63B3BB69-23CF-44E3-9099-C40C66FF867C}">
                  <a14:compatExt spid="_x0000_s177165"/>
                </a:ext>
                <a:ext uri="{FF2B5EF4-FFF2-40B4-BE49-F238E27FC236}">
                  <a16:creationId xmlns:a16="http://schemas.microsoft.com/office/drawing/2014/main" id="{00000000-0008-0000-0200-00000D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77166" name="Button 14" hidden="1">
              <a:extLst>
                <a:ext uri="{63B3BB69-23CF-44E3-9099-C40C66FF867C}">
                  <a14:compatExt spid="_x0000_s177166"/>
                </a:ext>
                <a:ext uri="{FF2B5EF4-FFF2-40B4-BE49-F238E27FC236}">
                  <a16:creationId xmlns:a16="http://schemas.microsoft.com/office/drawing/2014/main" id="{00000000-0008-0000-0200-00000E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38</xdr:col>
          <xdr:colOff>9525</xdr:colOff>
          <xdr:row>7</xdr:row>
          <xdr:rowOff>180975</xdr:rowOff>
        </xdr:to>
        <xdr:sp macro="" textlink="">
          <xdr:nvSpPr>
            <xdr:cNvPr id="177167" name="Button 15" hidden="1">
              <a:extLst>
                <a:ext uri="{63B3BB69-23CF-44E3-9099-C40C66FF867C}">
                  <a14:compatExt spid="_x0000_s177167"/>
                </a:ext>
                <a:ext uri="{FF2B5EF4-FFF2-40B4-BE49-F238E27FC236}">
                  <a16:creationId xmlns:a16="http://schemas.microsoft.com/office/drawing/2014/main" id="{00000000-0008-0000-0200-00000F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0</xdr:colOff>
          <xdr:row>7</xdr:row>
          <xdr:rowOff>28575</xdr:rowOff>
        </xdr:from>
        <xdr:to>
          <xdr:col>47</xdr:col>
          <xdr:colOff>190500</xdr:colOff>
          <xdr:row>8</xdr:row>
          <xdr:rowOff>0</xdr:rowOff>
        </xdr:to>
        <xdr:sp macro="" textlink="">
          <xdr:nvSpPr>
            <xdr:cNvPr id="177168" name="Button 16" hidden="1">
              <a:extLst>
                <a:ext uri="{63B3BB69-23CF-44E3-9099-C40C66FF867C}">
                  <a14:compatExt spid="_x0000_s177168"/>
                </a:ext>
                <a:ext uri="{FF2B5EF4-FFF2-40B4-BE49-F238E27FC236}">
                  <a16:creationId xmlns:a16="http://schemas.microsoft.com/office/drawing/2014/main" id="{00000000-0008-0000-0200-000010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0</xdr:colOff>
          <xdr:row>6</xdr:row>
          <xdr:rowOff>152400</xdr:rowOff>
        </xdr:from>
        <xdr:to>
          <xdr:col>46</xdr:col>
          <xdr:colOff>38100</xdr:colOff>
          <xdr:row>7</xdr:row>
          <xdr:rowOff>161925</xdr:rowOff>
        </xdr:to>
        <xdr:sp macro="" textlink="">
          <xdr:nvSpPr>
            <xdr:cNvPr id="177169" name="Button 17" hidden="1">
              <a:extLst>
                <a:ext uri="{63B3BB69-23CF-44E3-9099-C40C66FF867C}">
                  <a14:compatExt spid="_x0000_s177169"/>
                </a:ext>
                <a:ext uri="{FF2B5EF4-FFF2-40B4-BE49-F238E27FC236}">
                  <a16:creationId xmlns:a16="http://schemas.microsoft.com/office/drawing/2014/main" id="{00000000-0008-0000-0200-000011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54</xdr:col>
          <xdr:colOff>9525</xdr:colOff>
          <xdr:row>7</xdr:row>
          <xdr:rowOff>180975</xdr:rowOff>
        </xdr:to>
        <xdr:sp macro="" textlink="">
          <xdr:nvSpPr>
            <xdr:cNvPr id="177170" name="Button 18" hidden="1">
              <a:extLst>
                <a:ext uri="{63B3BB69-23CF-44E3-9099-C40C66FF867C}">
                  <a14:compatExt spid="_x0000_s177170"/>
                </a:ext>
                <a:ext uri="{FF2B5EF4-FFF2-40B4-BE49-F238E27FC236}">
                  <a16:creationId xmlns:a16="http://schemas.microsoft.com/office/drawing/2014/main" id="{00000000-0008-0000-0200-000012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55</xdr:col>
          <xdr:colOff>28575</xdr:colOff>
          <xdr:row>7</xdr:row>
          <xdr:rowOff>0</xdr:rowOff>
        </xdr:from>
        <xdr:to>
          <xdr:col>55</xdr:col>
          <xdr:colOff>190500</xdr:colOff>
          <xdr:row>7</xdr:row>
          <xdr:rowOff>304800</xdr:rowOff>
        </xdr:to>
        <xdr:sp macro="" textlink="">
          <xdr:nvSpPr>
            <xdr:cNvPr id="177171" name="Button 19" hidden="1">
              <a:extLst>
                <a:ext uri="{63B3BB69-23CF-44E3-9099-C40C66FF867C}">
                  <a14:compatExt spid="_x0000_s177171"/>
                </a:ext>
                <a:ext uri="{FF2B5EF4-FFF2-40B4-BE49-F238E27FC236}">
                  <a16:creationId xmlns:a16="http://schemas.microsoft.com/office/drawing/2014/main" id="{00000000-0008-0000-0200-000013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28575</xdr:rowOff>
        </xdr:from>
        <xdr:to>
          <xdr:col>39</xdr:col>
          <xdr:colOff>180975</xdr:colOff>
          <xdr:row>8</xdr:row>
          <xdr:rowOff>0</xdr:rowOff>
        </xdr:to>
        <xdr:sp macro="" textlink="">
          <xdr:nvSpPr>
            <xdr:cNvPr id="177172" name="Button 20" hidden="1">
              <a:extLst>
                <a:ext uri="{63B3BB69-23CF-44E3-9099-C40C66FF867C}">
                  <a14:compatExt spid="_x0000_s177172"/>
                </a:ext>
                <a:ext uri="{FF2B5EF4-FFF2-40B4-BE49-F238E27FC236}">
                  <a16:creationId xmlns:a16="http://schemas.microsoft.com/office/drawing/2014/main" id="{00000000-0008-0000-0200-000014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77173" name="Button 21" hidden="1">
              <a:extLst>
                <a:ext uri="{63B3BB69-23CF-44E3-9099-C40C66FF867C}">
                  <a14:compatExt spid="_x0000_s177173"/>
                </a:ext>
                <a:ext uri="{FF2B5EF4-FFF2-40B4-BE49-F238E27FC236}">
                  <a16:creationId xmlns:a16="http://schemas.microsoft.com/office/drawing/2014/main" id="{00000000-0008-0000-0200-000015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77174" name="Button 22" hidden="1">
              <a:extLst>
                <a:ext uri="{63B3BB69-23CF-44E3-9099-C40C66FF867C}">
                  <a14:compatExt spid="_x0000_s177174"/>
                </a:ext>
                <a:ext uri="{FF2B5EF4-FFF2-40B4-BE49-F238E27FC236}">
                  <a16:creationId xmlns:a16="http://schemas.microsoft.com/office/drawing/2014/main" id="{00000000-0008-0000-0200-000016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77175" name="Button 23" hidden="1">
              <a:extLst>
                <a:ext uri="{63B3BB69-23CF-44E3-9099-C40C66FF867C}">
                  <a14:compatExt spid="_x0000_s177175"/>
                </a:ext>
                <a:ext uri="{FF2B5EF4-FFF2-40B4-BE49-F238E27FC236}">
                  <a16:creationId xmlns:a16="http://schemas.microsoft.com/office/drawing/2014/main" id="{00000000-0008-0000-0200-000017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77176" name="Button 24" hidden="1">
              <a:extLst>
                <a:ext uri="{63B3BB69-23CF-44E3-9099-C40C66FF867C}">
                  <a14:compatExt spid="_x0000_s177176"/>
                </a:ext>
                <a:ext uri="{FF2B5EF4-FFF2-40B4-BE49-F238E27FC236}">
                  <a16:creationId xmlns:a16="http://schemas.microsoft.com/office/drawing/2014/main" id="{00000000-0008-0000-0200-000018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77177" name="Button 25" hidden="1">
              <a:extLst>
                <a:ext uri="{63B3BB69-23CF-44E3-9099-C40C66FF867C}">
                  <a14:compatExt spid="_x0000_s177177"/>
                </a:ext>
                <a:ext uri="{FF2B5EF4-FFF2-40B4-BE49-F238E27FC236}">
                  <a16:creationId xmlns:a16="http://schemas.microsoft.com/office/drawing/2014/main" id="{00000000-0008-0000-0200-000019B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45409" name="Button 1" hidden="1">
              <a:extLst>
                <a:ext uri="{63B3BB69-23CF-44E3-9099-C40C66FF867C}">
                  <a14:compatExt spid="_x0000_s145409"/>
                </a:ext>
                <a:ext uri="{FF2B5EF4-FFF2-40B4-BE49-F238E27FC236}">
                  <a16:creationId xmlns:a16="http://schemas.microsoft.com/office/drawing/2014/main" id="{00000000-0008-0000-0300-000001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45410" name="Button 2" hidden="1">
              <a:extLst>
                <a:ext uri="{63B3BB69-23CF-44E3-9099-C40C66FF867C}">
                  <a14:compatExt spid="_x0000_s145410"/>
                </a:ext>
                <a:ext uri="{FF2B5EF4-FFF2-40B4-BE49-F238E27FC236}">
                  <a16:creationId xmlns:a16="http://schemas.microsoft.com/office/drawing/2014/main" id="{00000000-0008-0000-0300-000002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45411" name="Button 3" hidden="1">
              <a:extLst>
                <a:ext uri="{63B3BB69-23CF-44E3-9099-C40C66FF867C}">
                  <a14:compatExt spid="_x0000_s145411"/>
                </a:ext>
                <a:ext uri="{FF2B5EF4-FFF2-40B4-BE49-F238E27FC236}">
                  <a16:creationId xmlns:a16="http://schemas.microsoft.com/office/drawing/2014/main" id="{00000000-0008-0000-0300-000003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45412" name="Button 4" hidden="1">
              <a:extLst>
                <a:ext uri="{63B3BB69-23CF-44E3-9099-C40C66FF867C}">
                  <a14:compatExt spid="_x0000_s145412"/>
                </a:ext>
                <a:ext uri="{FF2B5EF4-FFF2-40B4-BE49-F238E27FC236}">
                  <a16:creationId xmlns:a16="http://schemas.microsoft.com/office/drawing/2014/main" id="{00000000-0008-0000-0300-000004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45413" name="Button 5" hidden="1">
              <a:extLst>
                <a:ext uri="{63B3BB69-23CF-44E3-9099-C40C66FF867C}">
                  <a14:compatExt spid="_x0000_s145413"/>
                </a:ext>
                <a:ext uri="{FF2B5EF4-FFF2-40B4-BE49-F238E27FC236}">
                  <a16:creationId xmlns:a16="http://schemas.microsoft.com/office/drawing/2014/main" id="{00000000-0008-0000-0300-000005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45414" name="Button 6" hidden="1">
              <a:extLst>
                <a:ext uri="{63B3BB69-23CF-44E3-9099-C40C66FF867C}">
                  <a14:compatExt spid="_x0000_s145414"/>
                </a:ext>
                <a:ext uri="{FF2B5EF4-FFF2-40B4-BE49-F238E27FC236}">
                  <a16:creationId xmlns:a16="http://schemas.microsoft.com/office/drawing/2014/main" id="{00000000-0008-0000-0300-000006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45415" name="Button 7" hidden="1">
              <a:extLst>
                <a:ext uri="{63B3BB69-23CF-44E3-9099-C40C66FF867C}">
                  <a14:compatExt spid="_x0000_s145415"/>
                </a:ext>
                <a:ext uri="{FF2B5EF4-FFF2-40B4-BE49-F238E27FC236}">
                  <a16:creationId xmlns:a16="http://schemas.microsoft.com/office/drawing/2014/main" id="{00000000-0008-0000-0300-000007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45416" name="Button 8" hidden="1">
              <a:extLst>
                <a:ext uri="{63B3BB69-23CF-44E3-9099-C40C66FF867C}">
                  <a14:compatExt spid="_x0000_s145416"/>
                </a:ext>
                <a:ext uri="{FF2B5EF4-FFF2-40B4-BE49-F238E27FC236}">
                  <a16:creationId xmlns:a16="http://schemas.microsoft.com/office/drawing/2014/main" id="{00000000-0008-0000-0300-000008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45417" name="Button 9" hidden="1">
              <a:extLst>
                <a:ext uri="{63B3BB69-23CF-44E3-9099-C40C66FF867C}">
                  <a14:compatExt spid="_x0000_s145417"/>
                </a:ext>
                <a:ext uri="{FF2B5EF4-FFF2-40B4-BE49-F238E27FC236}">
                  <a16:creationId xmlns:a16="http://schemas.microsoft.com/office/drawing/2014/main" id="{00000000-0008-0000-0300-000009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45418" name="Button 10" hidden="1">
              <a:extLst>
                <a:ext uri="{63B3BB69-23CF-44E3-9099-C40C66FF867C}">
                  <a14:compatExt spid="_x0000_s145418"/>
                </a:ext>
                <a:ext uri="{FF2B5EF4-FFF2-40B4-BE49-F238E27FC236}">
                  <a16:creationId xmlns:a16="http://schemas.microsoft.com/office/drawing/2014/main" id="{00000000-0008-0000-0300-00000A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45419" name="Button 11" hidden="1">
              <a:extLst>
                <a:ext uri="{63B3BB69-23CF-44E3-9099-C40C66FF867C}">
                  <a14:compatExt spid="_x0000_s145419"/>
                </a:ext>
                <a:ext uri="{FF2B5EF4-FFF2-40B4-BE49-F238E27FC236}">
                  <a16:creationId xmlns:a16="http://schemas.microsoft.com/office/drawing/2014/main" id="{00000000-0008-0000-0300-00000B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45420" name="Button 12" hidden="1">
              <a:extLst>
                <a:ext uri="{63B3BB69-23CF-44E3-9099-C40C66FF867C}">
                  <a14:compatExt spid="_x0000_s145420"/>
                </a:ext>
                <a:ext uri="{FF2B5EF4-FFF2-40B4-BE49-F238E27FC236}">
                  <a16:creationId xmlns:a16="http://schemas.microsoft.com/office/drawing/2014/main" id="{00000000-0008-0000-0300-00000C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45421" name="Button 13" hidden="1">
              <a:extLst>
                <a:ext uri="{63B3BB69-23CF-44E3-9099-C40C66FF867C}">
                  <a14:compatExt spid="_x0000_s145421"/>
                </a:ext>
                <a:ext uri="{FF2B5EF4-FFF2-40B4-BE49-F238E27FC236}">
                  <a16:creationId xmlns:a16="http://schemas.microsoft.com/office/drawing/2014/main" id="{00000000-0008-0000-0300-00000D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45485" name="Button 77" hidden="1">
              <a:extLst>
                <a:ext uri="{63B3BB69-23CF-44E3-9099-C40C66FF867C}">
                  <a14:compatExt spid="_x0000_s145485"/>
                </a:ext>
                <a:ext uri="{FF2B5EF4-FFF2-40B4-BE49-F238E27FC236}">
                  <a16:creationId xmlns:a16="http://schemas.microsoft.com/office/drawing/2014/main" id="{00000000-0008-0000-0300-00004D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45486" name="Button 78" hidden="1">
              <a:extLst>
                <a:ext uri="{63B3BB69-23CF-44E3-9099-C40C66FF867C}">
                  <a14:compatExt spid="_x0000_s145486"/>
                </a:ext>
                <a:ext uri="{FF2B5EF4-FFF2-40B4-BE49-F238E27FC236}">
                  <a16:creationId xmlns:a16="http://schemas.microsoft.com/office/drawing/2014/main" id="{00000000-0008-0000-0300-00004E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45543" name="Button 135" hidden="1">
              <a:extLst>
                <a:ext uri="{63B3BB69-23CF-44E3-9099-C40C66FF867C}">
                  <a14:compatExt spid="_x0000_s145543"/>
                </a:ext>
                <a:ext uri="{FF2B5EF4-FFF2-40B4-BE49-F238E27FC236}">
                  <a16:creationId xmlns:a16="http://schemas.microsoft.com/office/drawing/2014/main" id="{00000000-0008-0000-0300-000087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45544" name="Button 136" hidden="1">
              <a:extLst>
                <a:ext uri="{63B3BB69-23CF-44E3-9099-C40C66FF867C}">
                  <a14:compatExt spid="_x0000_s145544"/>
                </a:ext>
                <a:ext uri="{FF2B5EF4-FFF2-40B4-BE49-F238E27FC236}">
                  <a16:creationId xmlns:a16="http://schemas.microsoft.com/office/drawing/2014/main" id="{00000000-0008-0000-0300-000088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45545" name="Button 137" hidden="1">
              <a:extLst>
                <a:ext uri="{63B3BB69-23CF-44E3-9099-C40C66FF867C}">
                  <a14:compatExt spid="_x0000_s145545"/>
                </a:ext>
                <a:ext uri="{FF2B5EF4-FFF2-40B4-BE49-F238E27FC236}">
                  <a16:creationId xmlns:a16="http://schemas.microsoft.com/office/drawing/2014/main" id="{00000000-0008-0000-0300-000089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45546" name="Button 138" hidden="1">
              <a:extLst>
                <a:ext uri="{63B3BB69-23CF-44E3-9099-C40C66FF867C}">
                  <a14:compatExt spid="_x0000_s145546"/>
                </a:ext>
                <a:ext uri="{FF2B5EF4-FFF2-40B4-BE49-F238E27FC236}">
                  <a16:creationId xmlns:a16="http://schemas.microsoft.com/office/drawing/2014/main" id="{00000000-0008-0000-0300-00008A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45547" name="Button 139" hidden="1">
              <a:extLst>
                <a:ext uri="{63B3BB69-23CF-44E3-9099-C40C66FF867C}">
                  <a14:compatExt spid="_x0000_s145547"/>
                </a:ext>
                <a:ext uri="{FF2B5EF4-FFF2-40B4-BE49-F238E27FC236}">
                  <a16:creationId xmlns:a16="http://schemas.microsoft.com/office/drawing/2014/main" id="{00000000-0008-0000-0300-00008B3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95585" name="Button 1" hidden="1">
              <a:extLst>
                <a:ext uri="{63B3BB69-23CF-44E3-9099-C40C66FF867C}">
                  <a14:compatExt spid="_x0000_s195585"/>
                </a:ext>
                <a:ext uri="{FF2B5EF4-FFF2-40B4-BE49-F238E27FC236}">
                  <a16:creationId xmlns:a16="http://schemas.microsoft.com/office/drawing/2014/main" id="{00000000-0008-0000-0400-000001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12</xdr:col>
          <xdr:colOff>0</xdr:colOff>
          <xdr:row>7</xdr:row>
          <xdr:rowOff>180975</xdr:rowOff>
        </xdr:to>
        <xdr:sp macro="" textlink="">
          <xdr:nvSpPr>
            <xdr:cNvPr id="195586" name="Button 2" hidden="1">
              <a:extLst>
                <a:ext uri="{63B3BB69-23CF-44E3-9099-C40C66FF867C}">
                  <a14:compatExt spid="_x0000_s195586"/>
                </a:ext>
                <a:ext uri="{FF2B5EF4-FFF2-40B4-BE49-F238E27FC236}">
                  <a16:creationId xmlns:a16="http://schemas.microsoft.com/office/drawing/2014/main" id="{00000000-0008-0000-0400-000002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21</xdr:col>
          <xdr:colOff>0</xdr:colOff>
          <xdr:row>7</xdr:row>
          <xdr:rowOff>180975</xdr:rowOff>
        </xdr:to>
        <xdr:sp macro="" textlink="">
          <xdr:nvSpPr>
            <xdr:cNvPr id="195587" name="Button 3" hidden="1">
              <a:extLst>
                <a:ext uri="{63B3BB69-23CF-44E3-9099-C40C66FF867C}">
                  <a14:compatExt spid="_x0000_s195587"/>
                </a:ext>
                <a:ext uri="{FF2B5EF4-FFF2-40B4-BE49-F238E27FC236}">
                  <a16:creationId xmlns:a16="http://schemas.microsoft.com/office/drawing/2014/main" id="{00000000-0008-0000-0400-000003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95588" name="Button 4" hidden="1">
              <a:extLst>
                <a:ext uri="{63B3BB69-23CF-44E3-9099-C40C66FF867C}">
                  <a14:compatExt spid="_x0000_s195588"/>
                </a:ext>
                <a:ext uri="{FF2B5EF4-FFF2-40B4-BE49-F238E27FC236}">
                  <a16:creationId xmlns:a16="http://schemas.microsoft.com/office/drawing/2014/main" id="{00000000-0008-0000-0400-000004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61</xdr:col>
          <xdr:colOff>28575</xdr:colOff>
          <xdr:row>2</xdr:row>
          <xdr:rowOff>9525</xdr:rowOff>
        </xdr:from>
        <xdr:to>
          <xdr:col>63</xdr:col>
          <xdr:colOff>0</xdr:colOff>
          <xdr:row>4</xdr:row>
          <xdr:rowOff>0</xdr:rowOff>
        </xdr:to>
        <xdr:sp macro="" textlink="">
          <xdr:nvSpPr>
            <xdr:cNvPr id="195589" name="Button 5" hidden="1">
              <a:extLst>
                <a:ext uri="{63B3BB69-23CF-44E3-9099-C40C66FF867C}">
                  <a14:compatExt spid="_x0000_s195589"/>
                </a:ext>
                <a:ext uri="{FF2B5EF4-FFF2-40B4-BE49-F238E27FC236}">
                  <a16:creationId xmlns:a16="http://schemas.microsoft.com/office/drawing/2014/main" id="{00000000-0008-0000-0400-000005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95590" name="Button 6" hidden="1">
              <a:extLst>
                <a:ext uri="{63B3BB69-23CF-44E3-9099-C40C66FF867C}">
                  <a14:compatExt spid="_x0000_s195590"/>
                </a:ext>
                <a:ext uri="{FF2B5EF4-FFF2-40B4-BE49-F238E27FC236}">
                  <a16:creationId xmlns:a16="http://schemas.microsoft.com/office/drawing/2014/main" id="{00000000-0008-0000-0400-000006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0</xdr:colOff>
          <xdr:row>7</xdr:row>
          <xdr:rowOff>9525</xdr:rowOff>
        </xdr:from>
        <xdr:to>
          <xdr:col>23</xdr:col>
          <xdr:colOff>0</xdr:colOff>
          <xdr:row>8</xdr:row>
          <xdr:rowOff>0</xdr:rowOff>
        </xdr:to>
        <xdr:sp macro="" textlink="">
          <xdr:nvSpPr>
            <xdr:cNvPr id="195591" name="Button 7" hidden="1">
              <a:extLst>
                <a:ext uri="{63B3BB69-23CF-44E3-9099-C40C66FF867C}">
                  <a14:compatExt spid="_x0000_s195591"/>
                </a:ext>
                <a:ext uri="{FF2B5EF4-FFF2-40B4-BE49-F238E27FC236}">
                  <a16:creationId xmlns:a16="http://schemas.microsoft.com/office/drawing/2014/main" id="{00000000-0008-0000-0400-000007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190500</xdr:colOff>
          <xdr:row>7</xdr:row>
          <xdr:rowOff>28575</xdr:rowOff>
        </xdr:from>
        <xdr:to>
          <xdr:col>32</xdr:col>
          <xdr:colOff>0</xdr:colOff>
          <xdr:row>8</xdr:row>
          <xdr:rowOff>0</xdr:rowOff>
        </xdr:to>
        <xdr:sp macro="" textlink="">
          <xdr:nvSpPr>
            <xdr:cNvPr id="195592" name="Button 8" hidden="1">
              <a:extLst>
                <a:ext uri="{63B3BB69-23CF-44E3-9099-C40C66FF867C}">
                  <a14:compatExt spid="_x0000_s195592"/>
                </a:ext>
                <a:ext uri="{FF2B5EF4-FFF2-40B4-BE49-F238E27FC236}">
                  <a16:creationId xmlns:a16="http://schemas.microsoft.com/office/drawing/2014/main" id="{00000000-0008-0000-0400-000008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95593" name="Button 9" hidden="1">
              <a:extLst>
                <a:ext uri="{63B3BB69-23CF-44E3-9099-C40C66FF867C}">
                  <a14:compatExt spid="_x0000_s195593"/>
                </a:ext>
                <a:ext uri="{FF2B5EF4-FFF2-40B4-BE49-F238E27FC236}">
                  <a16:creationId xmlns:a16="http://schemas.microsoft.com/office/drawing/2014/main" id="{00000000-0008-0000-0400-000009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58</xdr:col>
          <xdr:colOff>28575</xdr:colOff>
          <xdr:row>6</xdr:row>
          <xdr:rowOff>28575</xdr:rowOff>
        </xdr:from>
        <xdr:to>
          <xdr:col>59</xdr:col>
          <xdr:colOff>0</xdr:colOff>
          <xdr:row>8</xdr:row>
          <xdr:rowOff>0</xdr:rowOff>
        </xdr:to>
        <xdr:sp macro="" textlink="">
          <xdr:nvSpPr>
            <xdr:cNvPr id="195594" name="Button 10" hidden="1">
              <a:extLst>
                <a:ext uri="{63B3BB69-23CF-44E3-9099-C40C66FF867C}">
                  <a14:compatExt spid="_x0000_s195594"/>
                </a:ext>
                <a:ext uri="{FF2B5EF4-FFF2-40B4-BE49-F238E27FC236}">
                  <a16:creationId xmlns:a16="http://schemas.microsoft.com/office/drawing/2014/main" id="{00000000-0008-0000-0400-00000A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95595" name="Button 11" hidden="1">
              <a:extLst>
                <a:ext uri="{63B3BB69-23CF-44E3-9099-C40C66FF867C}">
                  <a14:compatExt spid="_x0000_s195595"/>
                </a:ext>
                <a:ext uri="{FF2B5EF4-FFF2-40B4-BE49-F238E27FC236}">
                  <a16:creationId xmlns:a16="http://schemas.microsoft.com/office/drawing/2014/main" id="{00000000-0008-0000-0400-00000B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95596" name="Button 12" hidden="1">
              <a:extLst>
                <a:ext uri="{63B3BB69-23CF-44E3-9099-C40C66FF867C}">
                  <a14:compatExt spid="_x0000_s195596"/>
                </a:ext>
                <a:ext uri="{FF2B5EF4-FFF2-40B4-BE49-F238E27FC236}">
                  <a16:creationId xmlns:a16="http://schemas.microsoft.com/office/drawing/2014/main" id="{00000000-0008-0000-0400-00000C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9525</xdr:rowOff>
        </xdr:from>
        <xdr:to>
          <xdr:col>30</xdr:col>
          <xdr:colOff>9525</xdr:colOff>
          <xdr:row>7</xdr:row>
          <xdr:rowOff>180975</xdr:rowOff>
        </xdr:to>
        <xdr:sp macro="" textlink="">
          <xdr:nvSpPr>
            <xdr:cNvPr id="195597" name="Button 13" hidden="1">
              <a:extLst>
                <a:ext uri="{63B3BB69-23CF-44E3-9099-C40C66FF867C}">
                  <a14:compatExt spid="_x0000_s195597"/>
                </a:ext>
                <a:ext uri="{FF2B5EF4-FFF2-40B4-BE49-F238E27FC236}">
                  <a16:creationId xmlns:a16="http://schemas.microsoft.com/office/drawing/2014/main" id="{00000000-0008-0000-0400-00000D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32</xdr:col>
          <xdr:colOff>0</xdr:colOff>
          <xdr:row>7</xdr:row>
          <xdr:rowOff>180975</xdr:rowOff>
        </xdr:to>
        <xdr:sp macro="" textlink="">
          <xdr:nvSpPr>
            <xdr:cNvPr id="195598" name="Button 14" hidden="1">
              <a:extLst>
                <a:ext uri="{63B3BB69-23CF-44E3-9099-C40C66FF867C}">
                  <a14:compatExt spid="_x0000_s195598"/>
                </a:ext>
                <a:ext uri="{FF2B5EF4-FFF2-40B4-BE49-F238E27FC236}">
                  <a16:creationId xmlns:a16="http://schemas.microsoft.com/office/drawing/2014/main" id="{00000000-0008-0000-0400-00000E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9525</xdr:rowOff>
        </xdr:from>
        <xdr:to>
          <xdr:col>38</xdr:col>
          <xdr:colOff>9525</xdr:colOff>
          <xdr:row>7</xdr:row>
          <xdr:rowOff>180975</xdr:rowOff>
        </xdr:to>
        <xdr:sp macro="" textlink="">
          <xdr:nvSpPr>
            <xdr:cNvPr id="195599" name="Button 15" hidden="1">
              <a:extLst>
                <a:ext uri="{63B3BB69-23CF-44E3-9099-C40C66FF867C}">
                  <a14:compatExt spid="_x0000_s195599"/>
                </a:ext>
                <a:ext uri="{FF2B5EF4-FFF2-40B4-BE49-F238E27FC236}">
                  <a16:creationId xmlns:a16="http://schemas.microsoft.com/office/drawing/2014/main" id="{00000000-0008-0000-0400-00000F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0</xdr:colOff>
          <xdr:row>7</xdr:row>
          <xdr:rowOff>28575</xdr:rowOff>
        </xdr:from>
        <xdr:to>
          <xdr:col>47</xdr:col>
          <xdr:colOff>190500</xdr:colOff>
          <xdr:row>8</xdr:row>
          <xdr:rowOff>0</xdr:rowOff>
        </xdr:to>
        <xdr:sp macro="" textlink="">
          <xdr:nvSpPr>
            <xdr:cNvPr id="195600" name="Button 16" hidden="1">
              <a:extLst>
                <a:ext uri="{63B3BB69-23CF-44E3-9099-C40C66FF867C}">
                  <a14:compatExt spid="_x0000_s195600"/>
                </a:ext>
                <a:ext uri="{FF2B5EF4-FFF2-40B4-BE49-F238E27FC236}">
                  <a16:creationId xmlns:a16="http://schemas.microsoft.com/office/drawing/2014/main" id="{00000000-0008-0000-0400-000010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0</xdr:colOff>
          <xdr:row>6</xdr:row>
          <xdr:rowOff>152400</xdr:rowOff>
        </xdr:from>
        <xdr:to>
          <xdr:col>46</xdr:col>
          <xdr:colOff>38100</xdr:colOff>
          <xdr:row>7</xdr:row>
          <xdr:rowOff>161925</xdr:rowOff>
        </xdr:to>
        <xdr:sp macro="" textlink="">
          <xdr:nvSpPr>
            <xdr:cNvPr id="195601" name="Button 17" hidden="1">
              <a:extLst>
                <a:ext uri="{63B3BB69-23CF-44E3-9099-C40C66FF867C}">
                  <a14:compatExt spid="_x0000_s195601"/>
                </a:ext>
                <a:ext uri="{FF2B5EF4-FFF2-40B4-BE49-F238E27FC236}">
                  <a16:creationId xmlns:a16="http://schemas.microsoft.com/office/drawing/2014/main" id="{00000000-0008-0000-0400-000011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54</xdr:col>
          <xdr:colOff>9525</xdr:colOff>
          <xdr:row>7</xdr:row>
          <xdr:rowOff>180975</xdr:rowOff>
        </xdr:to>
        <xdr:sp macro="" textlink="">
          <xdr:nvSpPr>
            <xdr:cNvPr id="195602" name="Button 18" hidden="1">
              <a:extLst>
                <a:ext uri="{63B3BB69-23CF-44E3-9099-C40C66FF867C}">
                  <a14:compatExt spid="_x0000_s195602"/>
                </a:ext>
                <a:ext uri="{FF2B5EF4-FFF2-40B4-BE49-F238E27FC236}">
                  <a16:creationId xmlns:a16="http://schemas.microsoft.com/office/drawing/2014/main" id="{00000000-0008-0000-0400-000012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55</xdr:col>
          <xdr:colOff>28575</xdr:colOff>
          <xdr:row>7</xdr:row>
          <xdr:rowOff>0</xdr:rowOff>
        </xdr:from>
        <xdr:to>
          <xdr:col>55</xdr:col>
          <xdr:colOff>190500</xdr:colOff>
          <xdr:row>7</xdr:row>
          <xdr:rowOff>304800</xdr:rowOff>
        </xdr:to>
        <xdr:sp macro="" textlink="">
          <xdr:nvSpPr>
            <xdr:cNvPr id="195603" name="Button 19" hidden="1">
              <a:extLst>
                <a:ext uri="{63B3BB69-23CF-44E3-9099-C40C66FF867C}">
                  <a14:compatExt spid="_x0000_s195603"/>
                </a:ext>
                <a:ext uri="{FF2B5EF4-FFF2-40B4-BE49-F238E27FC236}">
                  <a16:creationId xmlns:a16="http://schemas.microsoft.com/office/drawing/2014/main" id="{00000000-0008-0000-0400-000013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7</xdr:row>
          <xdr:rowOff>28575</xdr:rowOff>
        </xdr:from>
        <xdr:to>
          <xdr:col>39</xdr:col>
          <xdr:colOff>180975</xdr:colOff>
          <xdr:row>8</xdr:row>
          <xdr:rowOff>0</xdr:rowOff>
        </xdr:to>
        <xdr:sp macro="" textlink="">
          <xdr:nvSpPr>
            <xdr:cNvPr id="195604" name="Button 20" hidden="1">
              <a:extLst>
                <a:ext uri="{63B3BB69-23CF-44E3-9099-C40C66FF867C}">
                  <a14:compatExt spid="_x0000_s195604"/>
                </a:ext>
                <a:ext uri="{FF2B5EF4-FFF2-40B4-BE49-F238E27FC236}">
                  <a16:creationId xmlns:a16="http://schemas.microsoft.com/office/drawing/2014/main" id="{00000000-0008-0000-0400-000014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7</xdr:row>
          <xdr:rowOff>0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95605" name="Button 21" hidden="1">
              <a:extLst>
                <a:ext uri="{63B3BB69-23CF-44E3-9099-C40C66FF867C}">
                  <a14:compatExt spid="_x0000_s195605"/>
                </a:ext>
                <a:ext uri="{FF2B5EF4-FFF2-40B4-BE49-F238E27FC236}">
                  <a16:creationId xmlns:a16="http://schemas.microsoft.com/office/drawing/2014/main" id="{00000000-0008-0000-0400-000015F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1793" name="Button 1" hidden="1">
              <a:extLst>
                <a:ext uri="{63B3BB69-23CF-44E3-9099-C40C66FF867C}">
                  <a14:compatExt spid="_x0000_s161793"/>
                </a:ext>
                <a:ext uri="{FF2B5EF4-FFF2-40B4-BE49-F238E27FC236}">
                  <a16:creationId xmlns:a16="http://schemas.microsoft.com/office/drawing/2014/main" id="{00000000-0008-0000-0500-000001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61794" name="Button 2" hidden="1">
              <a:extLst>
                <a:ext uri="{63B3BB69-23CF-44E3-9099-C40C66FF867C}">
                  <a14:compatExt spid="_x0000_s161794"/>
                </a:ext>
                <a:ext uri="{FF2B5EF4-FFF2-40B4-BE49-F238E27FC236}">
                  <a16:creationId xmlns:a16="http://schemas.microsoft.com/office/drawing/2014/main" id="{00000000-0008-0000-0500-000002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7</xdr:row>
          <xdr:rowOff>0</xdr:rowOff>
        </xdr:from>
        <xdr:to>
          <xdr:col>22</xdr:col>
          <xdr:colOff>0</xdr:colOff>
          <xdr:row>7</xdr:row>
          <xdr:rowOff>180975</xdr:rowOff>
        </xdr:to>
        <xdr:sp macro="" textlink="">
          <xdr:nvSpPr>
            <xdr:cNvPr id="161795" name="Button 3" hidden="1">
              <a:extLst>
                <a:ext uri="{63B3BB69-23CF-44E3-9099-C40C66FF867C}">
                  <a14:compatExt spid="_x0000_s161795"/>
                </a:ext>
                <a:ext uri="{FF2B5EF4-FFF2-40B4-BE49-F238E27FC236}">
                  <a16:creationId xmlns:a16="http://schemas.microsoft.com/office/drawing/2014/main" id="{00000000-0008-0000-0500-000003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61796" name="Button 4" hidden="1">
              <a:extLst>
                <a:ext uri="{63B3BB69-23CF-44E3-9099-C40C66FF867C}">
                  <a14:compatExt spid="_x0000_s161796"/>
                </a:ext>
                <a:ext uri="{FF2B5EF4-FFF2-40B4-BE49-F238E27FC236}">
                  <a16:creationId xmlns:a16="http://schemas.microsoft.com/office/drawing/2014/main" id="{00000000-0008-0000-0500-000004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28575</xdr:colOff>
          <xdr:row>2</xdr:row>
          <xdr:rowOff>9525</xdr:rowOff>
        </xdr:from>
        <xdr:to>
          <xdr:col>64</xdr:col>
          <xdr:colOff>0</xdr:colOff>
          <xdr:row>4</xdr:row>
          <xdr:rowOff>0</xdr:rowOff>
        </xdr:to>
        <xdr:sp macro="" textlink="">
          <xdr:nvSpPr>
            <xdr:cNvPr id="161797" name="Button 5" hidden="1">
              <a:extLst>
                <a:ext uri="{63B3BB69-23CF-44E3-9099-C40C66FF867C}">
                  <a14:compatExt spid="_x0000_s161797"/>
                </a:ext>
                <a:ext uri="{FF2B5EF4-FFF2-40B4-BE49-F238E27FC236}">
                  <a16:creationId xmlns:a16="http://schemas.microsoft.com/office/drawing/2014/main" id="{00000000-0008-0000-0500-000005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9525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61798" name="Button 6" hidden="1">
              <a:extLst>
                <a:ext uri="{63B3BB69-23CF-44E3-9099-C40C66FF867C}">
                  <a14:compatExt spid="_x0000_s161798"/>
                </a:ext>
                <a:ext uri="{FF2B5EF4-FFF2-40B4-BE49-F238E27FC236}">
                  <a16:creationId xmlns:a16="http://schemas.microsoft.com/office/drawing/2014/main" id="{00000000-0008-0000-0500-000006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9525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61799" name="Button 7" hidden="1">
              <a:extLst>
                <a:ext uri="{63B3BB69-23CF-44E3-9099-C40C66FF867C}">
                  <a14:compatExt spid="_x0000_s161799"/>
                </a:ext>
                <a:ext uri="{FF2B5EF4-FFF2-40B4-BE49-F238E27FC236}">
                  <a16:creationId xmlns:a16="http://schemas.microsoft.com/office/drawing/2014/main" id="{00000000-0008-0000-0500-000007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7</xdr:row>
          <xdr:rowOff>28575</xdr:rowOff>
        </xdr:from>
        <xdr:to>
          <xdr:col>33</xdr:col>
          <xdr:colOff>0</xdr:colOff>
          <xdr:row>8</xdr:row>
          <xdr:rowOff>0</xdr:rowOff>
        </xdr:to>
        <xdr:sp macro="" textlink="">
          <xdr:nvSpPr>
            <xdr:cNvPr id="161800" name="Button 8" hidden="1">
              <a:extLst>
                <a:ext uri="{63B3BB69-23CF-44E3-9099-C40C66FF867C}">
                  <a14:compatExt spid="_x0000_s161800"/>
                </a:ext>
                <a:ext uri="{FF2B5EF4-FFF2-40B4-BE49-F238E27FC236}">
                  <a16:creationId xmlns:a16="http://schemas.microsoft.com/office/drawing/2014/main" id="{00000000-0008-0000-0500-000008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61801" name="Button 9" hidden="1">
              <a:extLst>
                <a:ext uri="{63B3BB69-23CF-44E3-9099-C40C66FF867C}">
                  <a14:compatExt spid="_x0000_s161801"/>
                </a:ext>
                <a:ext uri="{FF2B5EF4-FFF2-40B4-BE49-F238E27FC236}">
                  <a16:creationId xmlns:a16="http://schemas.microsoft.com/office/drawing/2014/main" id="{00000000-0008-0000-0500-000009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6</xdr:row>
          <xdr:rowOff>28575</xdr:rowOff>
        </xdr:from>
        <xdr:to>
          <xdr:col>60</xdr:col>
          <xdr:colOff>0</xdr:colOff>
          <xdr:row>8</xdr:row>
          <xdr:rowOff>0</xdr:rowOff>
        </xdr:to>
        <xdr:sp macro="" textlink="">
          <xdr:nvSpPr>
            <xdr:cNvPr id="161802" name="Button 10" hidden="1">
              <a:extLst>
                <a:ext uri="{63B3BB69-23CF-44E3-9099-C40C66FF867C}">
                  <a14:compatExt spid="_x0000_s161802"/>
                </a:ext>
                <a:ext uri="{FF2B5EF4-FFF2-40B4-BE49-F238E27FC236}">
                  <a16:creationId xmlns:a16="http://schemas.microsoft.com/office/drawing/2014/main" id="{00000000-0008-0000-0500-00000A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1803" name="Button 11" hidden="1">
              <a:extLst>
                <a:ext uri="{63B3BB69-23CF-44E3-9099-C40C66FF867C}">
                  <a14:compatExt spid="_x0000_s161803"/>
                </a:ext>
                <a:ext uri="{FF2B5EF4-FFF2-40B4-BE49-F238E27FC236}">
                  <a16:creationId xmlns:a16="http://schemas.microsoft.com/office/drawing/2014/main" id="{00000000-0008-0000-0500-00000B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1804" name="Button 12" hidden="1">
              <a:extLst>
                <a:ext uri="{63B3BB69-23CF-44E3-9099-C40C66FF867C}">
                  <a14:compatExt spid="_x0000_s161804"/>
                </a:ext>
                <a:ext uri="{FF2B5EF4-FFF2-40B4-BE49-F238E27FC236}">
                  <a16:creationId xmlns:a16="http://schemas.microsoft.com/office/drawing/2014/main" id="{00000000-0008-0000-0500-00000C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9525</xdr:rowOff>
        </xdr:from>
        <xdr:to>
          <xdr:col>31</xdr:col>
          <xdr:colOff>9525</xdr:colOff>
          <xdr:row>7</xdr:row>
          <xdr:rowOff>180975</xdr:rowOff>
        </xdr:to>
        <xdr:sp macro="" textlink="">
          <xdr:nvSpPr>
            <xdr:cNvPr id="161805" name="Button 13" hidden="1">
              <a:extLst>
                <a:ext uri="{63B3BB69-23CF-44E3-9099-C40C66FF867C}">
                  <a14:compatExt spid="_x0000_s161805"/>
                </a:ext>
                <a:ext uri="{FF2B5EF4-FFF2-40B4-BE49-F238E27FC236}">
                  <a16:creationId xmlns:a16="http://schemas.microsoft.com/office/drawing/2014/main" id="{00000000-0008-0000-0500-00000D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61806" name="Button 14" hidden="1">
              <a:extLst>
                <a:ext uri="{63B3BB69-23CF-44E3-9099-C40C66FF867C}">
                  <a14:compatExt spid="_x0000_s161806"/>
                </a:ext>
                <a:ext uri="{FF2B5EF4-FFF2-40B4-BE49-F238E27FC236}">
                  <a16:creationId xmlns:a16="http://schemas.microsoft.com/office/drawing/2014/main" id="{00000000-0008-0000-0500-00000E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39</xdr:col>
          <xdr:colOff>9525</xdr:colOff>
          <xdr:row>7</xdr:row>
          <xdr:rowOff>180975</xdr:rowOff>
        </xdr:to>
        <xdr:sp macro="" textlink="">
          <xdr:nvSpPr>
            <xdr:cNvPr id="161807" name="Button 15" hidden="1">
              <a:extLst>
                <a:ext uri="{63B3BB69-23CF-44E3-9099-C40C66FF867C}">
                  <a14:compatExt spid="_x0000_s161807"/>
                </a:ext>
                <a:ext uri="{FF2B5EF4-FFF2-40B4-BE49-F238E27FC236}">
                  <a16:creationId xmlns:a16="http://schemas.microsoft.com/office/drawing/2014/main" id="{00000000-0008-0000-0500-00000F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7</xdr:row>
          <xdr:rowOff>28575</xdr:rowOff>
        </xdr:from>
        <xdr:to>
          <xdr:col>48</xdr:col>
          <xdr:colOff>190500</xdr:colOff>
          <xdr:row>8</xdr:row>
          <xdr:rowOff>0</xdr:rowOff>
        </xdr:to>
        <xdr:sp macro="" textlink="">
          <xdr:nvSpPr>
            <xdr:cNvPr id="161808" name="Button 16" hidden="1">
              <a:extLst>
                <a:ext uri="{63B3BB69-23CF-44E3-9099-C40C66FF867C}">
                  <a14:compatExt spid="_x0000_s161808"/>
                </a:ext>
                <a:ext uri="{FF2B5EF4-FFF2-40B4-BE49-F238E27FC236}">
                  <a16:creationId xmlns:a16="http://schemas.microsoft.com/office/drawing/2014/main" id="{00000000-0008-0000-0500-000010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6</xdr:row>
          <xdr:rowOff>152400</xdr:rowOff>
        </xdr:from>
        <xdr:to>
          <xdr:col>47</xdr:col>
          <xdr:colOff>38100</xdr:colOff>
          <xdr:row>7</xdr:row>
          <xdr:rowOff>161925</xdr:rowOff>
        </xdr:to>
        <xdr:sp macro="" textlink="">
          <xdr:nvSpPr>
            <xdr:cNvPr id="161809" name="Button 17" hidden="1">
              <a:extLst>
                <a:ext uri="{63B3BB69-23CF-44E3-9099-C40C66FF867C}">
                  <a14:compatExt spid="_x0000_s161809"/>
                </a:ext>
                <a:ext uri="{FF2B5EF4-FFF2-40B4-BE49-F238E27FC236}">
                  <a16:creationId xmlns:a16="http://schemas.microsoft.com/office/drawing/2014/main" id="{00000000-0008-0000-0500-000011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7</xdr:row>
          <xdr:rowOff>9525</xdr:rowOff>
        </xdr:from>
        <xdr:to>
          <xdr:col>55</xdr:col>
          <xdr:colOff>9525</xdr:colOff>
          <xdr:row>7</xdr:row>
          <xdr:rowOff>180975</xdr:rowOff>
        </xdr:to>
        <xdr:sp macro="" textlink="">
          <xdr:nvSpPr>
            <xdr:cNvPr id="161810" name="Button 18" hidden="1">
              <a:extLst>
                <a:ext uri="{63B3BB69-23CF-44E3-9099-C40C66FF867C}">
                  <a14:compatExt spid="_x0000_s161810"/>
                </a:ext>
                <a:ext uri="{FF2B5EF4-FFF2-40B4-BE49-F238E27FC236}">
                  <a16:creationId xmlns:a16="http://schemas.microsoft.com/office/drawing/2014/main" id="{00000000-0008-0000-0500-000012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7</xdr:row>
          <xdr:rowOff>0</xdr:rowOff>
        </xdr:from>
        <xdr:to>
          <xdr:col>56</xdr:col>
          <xdr:colOff>190500</xdr:colOff>
          <xdr:row>7</xdr:row>
          <xdr:rowOff>304800</xdr:rowOff>
        </xdr:to>
        <xdr:sp macro="" textlink="">
          <xdr:nvSpPr>
            <xdr:cNvPr id="161811" name="Button 19" hidden="1">
              <a:extLst>
                <a:ext uri="{63B3BB69-23CF-44E3-9099-C40C66FF867C}">
                  <a14:compatExt spid="_x0000_s161811"/>
                </a:ext>
                <a:ext uri="{FF2B5EF4-FFF2-40B4-BE49-F238E27FC236}">
                  <a16:creationId xmlns:a16="http://schemas.microsoft.com/office/drawing/2014/main" id="{00000000-0008-0000-0500-000013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28575</xdr:rowOff>
        </xdr:from>
        <xdr:to>
          <xdr:col>40</xdr:col>
          <xdr:colOff>180975</xdr:colOff>
          <xdr:row>8</xdr:row>
          <xdr:rowOff>0</xdr:rowOff>
        </xdr:to>
        <xdr:sp macro="" textlink="">
          <xdr:nvSpPr>
            <xdr:cNvPr id="161812" name="Button 20" hidden="1">
              <a:extLst>
                <a:ext uri="{63B3BB69-23CF-44E3-9099-C40C66FF867C}">
                  <a14:compatExt spid="_x0000_s161812"/>
                </a:ext>
                <a:ext uri="{FF2B5EF4-FFF2-40B4-BE49-F238E27FC236}">
                  <a16:creationId xmlns:a16="http://schemas.microsoft.com/office/drawing/2014/main" id="{00000000-0008-0000-0500-000014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0</xdr:rowOff>
        </xdr:from>
        <xdr:to>
          <xdr:col>31</xdr:col>
          <xdr:colOff>0</xdr:colOff>
          <xdr:row>7</xdr:row>
          <xdr:rowOff>180975</xdr:rowOff>
        </xdr:to>
        <xdr:sp macro="" textlink="">
          <xdr:nvSpPr>
            <xdr:cNvPr id="161813" name="Button 21" hidden="1">
              <a:extLst>
                <a:ext uri="{63B3BB69-23CF-44E3-9099-C40C66FF867C}">
                  <a14:compatExt spid="_x0000_s161813"/>
                </a:ext>
                <a:ext uri="{FF2B5EF4-FFF2-40B4-BE49-F238E27FC236}">
                  <a16:creationId xmlns:a16="http://schemas.microsoft.com/office/drawing/2014/main" id="{00000000-0008-0000-0500-000015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</xdr:row>
          <xdr:rowOff>0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61814" name="Button 22" hidden="1">
              <a:extLst>
                <a:ext uri="{63B3BB69-23CF-44E3-9099-C40C66FF867C}">
                  <a14:compatExt spid="_x0000_s161814"/>
                </a:ext>
                <a:ext uri="{FF2B5EF4-FFF2-40B4-BE49-F238E27FC236}">
                  <a16:creationId xmlns:a16="http://schemas.microsoft.com/office/drawing/2014/main" id="{00000000-0008-0000-0500-000016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9525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61815" name="Button 23" hidden="1">
              <a:extLst>
                <a:ext uri="{63B3BB69-23CF-44E3-9099-C40C66FF867C}">
                  <a14:compatExt spid="_x0000_s161815"/>
                </a:ext>
                <a:ext uri="{FF2B5EF4-FFF2-40B4-BE49-F238E27FC236}">
                  <a16:creationId xmlns:a16="http://schemas.microsoft.com/office/drawing/2014/main" id="{00000000-0008-0000-0500-0000177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3841" name="Button 1" hidden="1">
              <a:extLst>
                <a:ext uri="{63B3BB69-23CF-44E3-9099-C40C66FF867C}">
                  <a14:compatExt spid="_x0000_s163841"/>
                </a:ext>
                <a:ext uri="{FF2B5EF4-FFF2-40B4-BE49-F238E27FC236}">
                  <a16:creationId xmlns:a16="http://schemas.microsoft.com/office/drawing/2014/main" id="{00000000-0008-0000-0600-000001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63842" name="Button 2" hidden="1">
              <a:extLst>
                <a:ext uri="{63B3BB69-23CF-44E3-9099-C40C66FF867C}">
                  <a14:compatExt spid="_x0000_s163842"/>
                </a:ext>
                <a:ext uri="{FF2B5EF4-FFF2-40B4-BE49-F238E27FC236}">
                  <a16:creationId xmlns:a16="http://schemas.microsoft.com/office/drawing/2014/main" id="{00000000-0008-0000-0600-000002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63843" name="Button 3" hidden="1">
              <a:extLst>
                <a:ext uri="{63B3BB69-23CF-44E3-9099-C40C66FF867C}">
                  <a14:compatExt spid="_x0000_s163843"/>
                </a:ext>
                <a:ext uri="{FF2B5EF4-FFF2-40B4-BE49-F238E27FC236}">
                  <a16:creationId xmlns:a16="http://schemas.microsoft.com/office/drawing/2014/main" id="{00000000-0008-0000-0600-000003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3844" name="Button 4" hidden="1">
              <a:extLst>
                <a:ext uri="{63B3BB69-23CF-44E3-9099-C40C66FF867C}">
                  <a14:compatExt spid="_x0000_s163844"/>
                </a:ext>
                <a:ext uri="{FF2B5EF4-FFF2-40B4-BE49-F238E27FC236}">
                  <a16:creationId xmlns:a16="http://schemas.microsoft.com/office/drawing/2014/main" id="{00000000-0008-0000-0600-000004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3845" name="Button 5" hidden="1">
              <a:extLst>
                <a:ext uri="{63B3BB69-23CF-44E3-9099-C40C66FF867C}">
                  <a14:compatExt spid="_x0000_s163845"/>
                </a:ext>
                <a:ext uri="{FF2B5EF4-FFF2-40B4-BE49-F238E27FC236}">
                  <a16:creationId xmlns:a16="http://schemas.microsoft.com/office/drawing/2014/main" id="{00000000-0008-0000-0600-000005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3846" name="Button 6" hidden="1">
              <a:extLst>
                <a:ext uri="{63B3BB69-23CF-44E3-9099-C40C66FF867C}">
                  <a14:compatExt spid="_x0000_s163846"/>
                </a:ext>
                <a:ext uri="{FF2B5EF4-FFF2-40B4-BE49-F238E27FC236}">
                  <a16:creationId xmlns:a16="http://schemas.microsoft.com/office/drawing/2014/main" id="{00000000-0008-0000-0600-000006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3847" name="Button 7" hidden="1">
              <a:extLst>
                <a:ext uri="{63B3BB69-23CF-44E3-9099-C40C66FF867C}">
                  <a14:compatExt spid="_x0000_s163847"/>
                </a:ext>
                <a:ext uri="{FF2B5EF4-FFF2-40B4-BE49-F238E27FC236}">
                  <a16:creationId xmlns:a16="http://schemas.microsoft.com/office/drawing/2014/main" id="{00000000-0008-0000-0600-000007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3848" name="Button 8" hidden="1">
              <a:extLst>
                <a:ext uri="{63B3BB69-23CF-44E3-9099-C40C66FF867C}">
                  <a14:compatExt spid="_x0000_s163848"/>
                </a:ext>
                <a:ext uri="{FF2B5EF4-FFF2-40B4-BE49-F238E27FC236}">
                  <a16:creationId xmlns:a16="http://schemas.microsoft.com/office/drawing/2014/main" id="{00000000-0008-0000-0600-000008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3849" name="Button 9" hidden="1">
              <a:extLst>
                <a:ext uri="{63B3BB69-23CF-44E3-9099-C40C66FF867C}">
                  <a14:compatExt spid="_x0000_s163849"/>
                </a:ext>
                <a:ext uri="{FF2B5EF4-FFF2-40B4-BE49-F238E27FC236}">
                  <a16:creationId xmlns:a16="http://schemas.microsoft.com/office/drawing/2014/main" id="{00000000-0008-0000-0600-000009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3850" name="Button 10" hidden="1">
              <a:extLst>
                <a:ext uri="{63B3BB69-23CF-44E3-9099-C40C66FF867C}">
                  <a14:compatExt spid="_x0000_s163850"/>
                </a:ext>
                <a:ext uri="{FF2B5EF4-FFF2-40B4-BE49-F238E27FC236}">
                  <a16:creationId xmlns:a16="http://schemas.microsoft.com/office/drawing/2014/main" id="{00000000-0008-0000-0600-00000A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3851" name="Button 11" hidden="1">
              <a:extLst>
                <a:ext uri="{63B3BB69-23CF-44E3-9099-C40C66FF867C}">
                  <a14:compatExt spid="_x0000_s163851"/>
                </a:ext>
                <a:ext uri="{FF2B5EF4-FFF2-40B4-BE49-F238E27FC236}">
                  <a16:creationId xmlns:a16="http://schemas.microsoft.com/office/drawing/2014/main" id="{00000000-0008-0000-0600-00000B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3852" name="Button 12" hidden="1">
              <a:extLst>
                <a:ext uri="{63B3BB69-23CF-44E3-9099-C40C66FF867C}">
                  <a14:compatExt spid="_x0000_s163852"/>
                </a:ext>
                <a:ext uri="{FF2B5EF4-FFF2-40B4-BE49-F238E27FC236}">
                  <a16:creationId xmlns:a16="http://schemas.microsoft.com/office/drawing/2014/main" id="{00000000-0008-0000-0600-00000C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63853" name="Button 13" hidden="1">
              <a:extLst>
                <a:ext uri="{63B3BB69-23CF-44E3-9099-C40C66FF867C}">
                  <a14:compatExt spid="_x0000_s163853"/>
                </a:ext>
                <a:ext uri="{FF2B5EF4-FFF2-40B4-BE49-F238E27FC236}">
                  <a16:creationId xmlns:a16="http://schemas.microsoft.com/office/drawing/2014/main" id="{00000000-0008-0000-0600-00000D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63854" name="Button 14" hidden="1">
              <a:extLst>
                <a:ext uri="{63B3BB69-23CF-44E3-9099-C40C66FF867C}">
                  <a14:compatExt spid="_x0000_s163854"/>
                </a:ext>
                <a:ext uri="{FF2B5EF4-FFF2-40B4-BE49-F238E27FC236}">
                  <a16:creationId xmlns:a16="http://schemas.microsoft.com/office/drawing/2014/main" id="{00000000-0008-0000-0600-00000E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3855" name="Button 15" hidden="1">
              <a:extLst>
                <a:ext uri="{63B3BB69-23CF-44E3-9099-C40C66FF867C}">
                  <a14:compatExt spid="_x0000_s163855"/>
                </a:ext>
                <a:ext uri="{FF2B5EF4-FFF2-40B4-BE49-F238E27FC236}">
                  <a16:creationId xmlns:a16="http://schemas.microsoft.com/office/drawing/2014/main" id="{00000000-0008-0000-0600-00000F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3856" name="Button 16" hidden="1">
              <a:extLst>
                <a:ext uri="{63B3BB69-23CF-44E3-9099-C40C66FF867C}">
                  <a14:compatExt spid="_x0000_s163856"/>
                </a:ext>
                <a:ext uri="{FF2B5EF4-FFF2-40B4-BE49-F238E27FC236}">
                  <a16:creationId xmlns:a16="http://schemas.microsoft.com/office/drawing/2014/main" id="{00000000-0008-0000-0600-000010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63857" name="Button 17" hidden="1">
              <a:extLst>
                <a:ext uri="{63B3BB69-23CF-44E3-9099-C40C66FF867C}">
                  <a14:compatExt spid="_x0000_s163857"/>
                </a:ext>
                <a:ext uri="{FF2B5EF4-FFF2-40B4-BE49-F238E27FC236}">
                  <a16:creationId xmlns:a16="http://schemas.microsoft.com/office/drawing/2014/main" id="{00000000-0008-0000-0600-000011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63858" name="Button 18" hidden="1">
              <a:extLst>
                <a:ext uri="{63B3BB69-23CF-44E3-9099-C40C66FF867C}">
                  <a14:compatExt spid="_x0000_s163858"/>
                </a:ext>
                <a:ext uri="{FF2B5EF4-FFF2-40B4-BE49-F238E27FC236}">
                  <a16:creationId xmlns:a16="http://schemas.microsoft.com/office/drawing/2014/main" id="{00000000-0008-0000-0600-000012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63859" name="Button 19" hidden="1">
              <a:extLst>
                <a:ext uri="{63B3BB69-23CF-44E3-9099-C40C66FF867C}">
                  <a14:compatExt spid="_x0000_s163859"/>
                </a:ext>
                <a:ext uri="{FF2B5EF4-FFF2-40B4-BE49-F238E27FC236}">
                  <a16:creationId xmlns:a16="http://schemas.microsoft.com/office/drawing/2014/main" id="{00000000-0008-0000-0600-000013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3860" name="Button 20" hidden="1">
              <a:extLst>
                <a:ext uri="{63B3BB69-23CF-44E3-9099-C40C66FF867C}">
                  <a14:compatExt spid="_x0000_s163860"/>
                </a:ext>
                <a:ext uri="{FF2B5EF4-FFF2-40B4-BE49-F238E27FC236}">
                  <a16:creationId xmlns:a16="http://schemas.microsoft.com/office/drawing/2014/main" id="{00000000-0008-0000-0600-0000148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96609" name="Button 1" hidden="1">
              <a:extLst>
                <a:ext uri="{63B3BB69-23CF-44E3-9099-C40C66FF867C}">
                  <a14:compatExt spid="_x0000_s196609"/>
                </a:ext>
                <a:ext uri="{FF2B5EF4-FFF2-40B4-BE49-F238E27FC236}">
                  <a16:creationId xmlns:a16="http://schemas.microsoft.com/office/drawing/2014/main" id="{00000000-0008-0000-0700-000001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96610" name="Button 2" hidden="1">
              <a:extLst>
                <a:ext uri="{63B3BB69-23CF-44E3-9099-C40C66FF867C}">
                  <a14:compatExt spid="_x0000_s196610"/>
                </a:ext>
                <a:ext uri="{FF2B5EF4-FFF2-40B4-BE49-F238E27FC236}">
                  <a16:creationId xmlns:a16="http://schemas.microsoft.com/office/drawing/2014/main" id="{00000000-0008-0000-0700-000002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7</xdr:row>
          <xdr:rowOff>0</xdr:rowOff>
        </xdr:from>
        <xdr:to>
          <xdr:col>22</xdr:col>
          <xdr:colOff>0</xdr:colOff>
          <xdr:row>7</xdr:row>
          <xdr:rowOff>180975</xdr:rowOff>
        </xdr:to>
        <xdr:sp macro="" textlink="">
          <xdr:nvSpPr>
            <xdr:cNvPr id="196611" name="Button 3" hidden="1">
              <a:extLst>
                <a:ext uri="{63B3BB69-23CF-44E3-9099-C40C66FF867C}">
                  <a14:compatExt spid="_x0000_s196611"/>
                </a:ext>
                <a:ext uri="{FF2B5EF4-FFF2-40B4-BE49-F238E27FC236}">
                  <a16:creationId xmlns:a16="http://schemas.microsoft.com/office/drawing/2014/main" id="{00000000-0008-0000-0700-000003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96612" name="Button 4" hidden="1">
              <a:extLst>
                <a:ext uri="{63B3BB69-23CF-44E3-9099-C40C66FF867C}">
                  <a14:compatExt spid="_x0000_s196612"/>
                </a:ext>
                <a:ext uri="{FF2B5EF4-FFF2-40B4-BE49-F238E27FC236}">
                  <a16:creationId xmlns:a16="http://schemas.microsoft.com/office/drawing/2014/main" id="{00000000-0008-0000-0700-000004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28575</xdr:colOff>
          <xdr:row>2</xdr:row>
          <xdr:rowOff>9525</xdr:rowOff>
        </xdr:from>
        <xdr:to>
          <xdr:col>64</xdr:col>
          <xdr:colOff>0</xdr:colOff>
          <xdr:row>4</xdr:row>
          <xdr:rowOff>0</xdr:rowOff>
        </xdr:to>
        <xdr:sp macro="" textlink="">
          <xdr:nvSpPr>
            <xdr:cNvPr id="196613" name="Button 5" hidden="1">
              <a:extLst>
                <a:ext uri="{63B3BB69-23CF-44E3-9099-C40C66FF867C}">
                  <a14:compatExt spid="_x0000_s196613"/>
                </a:ext>
                <a:ext uri="{FF2B5EF4-FFF2-40B4-BE49-F238E27FC236}">
                  <a16:creationId xmlns:a16="http://schemas.microsoft.com/office/drawing/2014/main" id="{00000000-0008-0000-0700-000005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9525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6614" name="Button 6" hidden="1">
              <a:extLst>
                <a:ext uri="{63B3BB69-23CF-44E3-9099-C40C66FF867C}">
                  <a14:compatExt spid="_x0000_s196614"/>
                </a:ext>
                <a:ext uri="{FF2B5EF4-FFF2-40B4-BE49-F238E27FC236}">
                  <a16:creationId xmlns:a16="http://schemas.microsoft.com/office/drawing/2014/main" id="{00000000-0008-0000-0700-000006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9525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96615" name="Button 7" hidden="1">
              <a:extLst>
                <a:ext uri="{63B3BB69-23CF-44E3-9099-C40C66FF867C}">
                  <a14:compatExt spid="_x0000_s196615"/>
                </a:ext>
                <a:ext uri="{FF2B5EF4-FFF2-40B4-BE49-F238E27FC236}">
                  <a16:creationId xmlns:a16="http://schemas.microsoft.com/office/drawing/2014/main" id="{00000000-0008-0000-0700-000007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7</xdr:row>
          <xdr:rowOff>28575</xdr:rowOff>
        </xdr:from>
        <xdr:to>
          <xdr:col>33</xdr:col>
          <xdr:colOff>0</xdr:colOff>
          <xdr:row>8</xdr:row>
          <xdr:rowOff>0</xdr:rowOff>
        </xdr:to>
        <xdr:sp macro="" textlink="">
          <xdr:nvSpPr>
            <xdr:cNvPr id="196616" name="Button 8" hidden="1">
              <a:extLst>
                <a:ext uri="{63B3BB69-23CF-44E3-9099-C40C66FF867C}">
                  <a14:compatExt spid="_x0000_s196616"/>
                </a:ext>
                <a:ext uri="{FF2B5EF4-FFF2-40B4-BE49-F238E27FC236}">
                  <a16:creationId xmlns:a16="http://schemas.microsoft.com/office/drawing/2014/main" id="{00000000-0008-0000-0700-000008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96617" name="Button 9" hidden="1">
              <a:extLst>
                <a:ext uri="{63B3BB69-23CF-44E3-9099-C40C66FF867C}">
                  <a14:compatExt spid="_x0000_s196617"/>
                </a:ext>
                <a:ext uri="{FF2B5EF4-FFF2-40B4-BE49-F238E27FC236}">
                  <a16:creationId xmlns:a16="http://schemas.microsoft.com/office/drawing/2014/main" id="{00000000-0008-0000-0700-000009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6</xdr:row>
          <xdr:rowOff>28575</xdr:rowOff>
        </xdr:from>
        <xdr:to>
          <xdr:col>60</xdr:col>
          <xdr:colOff>0</xdr:colOff>
          <xdr:row>8</xdr:row>
          <xdr:rowOff>0</xdr:rowOff>
        </xdr:to>
        <xdr:sp macro="" textlink="">
          <xdr:nvSpPr>
            <xdr:cNvPr id="196618" name="Button 10" hidden="1">
              <a:extLst>
                <a:ext uri="{63B3BB69-23CF-44E3-9099-C40C66FF867C}">
                  <a14:compatExt spid="_x0000_s196618"/>
                </a:ext>
                <a:ext uri="{FF2B5EF4-FFF2-40B4-BE49-F238E27FC236}">
                  <a16:creationId xmlns:a16="http://schemas.microsoft.com/office/drawing/2014/main" id="{00000000-0008-0000-0700-00000A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96619" name="Button 11" hidden="1">
              <a:extLst>
                <a:ext uri="{63B3BB69-23CF-44E3-9099-C40C66FF867C}">
                  <a14:compatExt spid="_x0000_s196619"/>
                </a:ext>
                <a:ext uri="{FF2B5EF4-FFF2-40B4-BE49-F238E27FC236}">
                  <a16:creationId xmlns:a16="http://schemas.microsoft.com/office/drawing/2014/main" id="{00000000-0008-0000-0700-00000B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96620" name="Button 12" hidden="1">
              <a:extLst>
                <a:ext uri="{63B3BB69-23CF-44E3-9099-C40C66FF867C}">
                  <a14:compatExt spid="_x0000_s196620"/>
                </a:ext>
                <a:ext uri="{FF2B5EF4-FFF2-40B4-BE49-F238E27FC236}">
                  <a16:creationId xmlns:a16="http://schemas.microsoft.com/office/drawing/2014/main" id="{00000000-0008-0000-0700-00000C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9525</xdr:rowOff>
        </xdr:from>
        <xdr:to>
          <xdr:col>31</xdr:col>
          <xdr:colOff>9525</xdr:colOff>
          <xdr:row>7</xdr:row>
          <xdr:rowOff>180975</xdr:rowOff>
        </xdr:to>
        <xdr:sp macro="" textlink="">
          <xdr:nvSpPr>
            <xdr:cNvPr id="196621" name="Button 13" hidden="1">
              <a:extLst>
                <a:ext uri="{63B3BB69-23CF-44E3-9099-C40C66FF867C}">
                  <a14:compatExt spid="_x0000_s196621"/>
                </a:ext>
                <a:ext uri="{FF2B5EF4-FFF2-40B4-BE49-F238E27FC236}">
                  <a16:creationId xmlns:a16="http://schemas.microsoft.com/office/drawing/2014/main" id="{00000000-0008-0000-0700-00000D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96622" name="Button 14" hidden="1">
              <a:extLst>
                <a:ext uri="{63B3BB69-23CF-44E3-9099-C40C66FF867C}">
                  <a14:compatExt spid="_x0000_s196622"/>
                </a:ext>
                <a:ext uri="{FF2B5EF4-FFF2-40B4-BE49-F238E27FC236}">
                  <a16:creationId xmlns:a16="http://schemas.microsoft.com/office/drawing/2014/main" id="{00000000-0008-0000-0700-00000E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39</xdr:col>
          <xdr:colOff>9525</xdr:colOff>
          <xdr:row>7</xdr:row>
          <xdr:rowOff>180975</xdr:rowOff>
        </xdr:to>
        <xdr:sp macro="" textlink="">
          <xdr:nvSpPr>
            <xdr:cNvPr id="196623" name="Button 15" hidden="1">
              <a:extLst>
                <a:ext uri="{63B3BB69-23CF-44E3-9099-C40C66FF867C}">
                  <a14:compatExt spid="_x0000_s196623"/>
                </a:ext>
                <a:ext uri="{FF2B5EF4-FFF2-40B4-BE49-F238E27FC236}">
                  <a16:creationId xmlns:a16="http://schemas.microsoft.com/office/drawing/2014/main" id="{00000000-0008-0000-0700-00000F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7</xdr:row>
          <xdr:rowOff>28575</xdr:rowOff>
        </xdr:from>
        <xdr:to>
          <xdr:col>48</xdr:col>
          <xdr:colOff>190500</xdr:colOff>
          <xdr:row>8</xdr:row>
          <xdr:rowOff>0</xdr:rowOff>
        </xdr:to>
        <xdr:sp macro="" textlink="">
          <xdr:nvSpPr>
            <xdr:cNvPr id="196624" name="Button 16" hidden="1">
              <a:extLst>
                <a:ext uri="{63B3BB69-23CF-44E3-9099-C40C66FF867C}">
                  <a14:compatExt spid="_x0000_s196624"/>
                </a:ext>
                <a:ext uri="{FF2B5EF4-FFF2-40B4-BE49-F238E27FC236}">
                  <a16:creationId xmlns:a16="http://schemas.microsoft.com/office/drawing/2014/main" id="{00000000-0008-0000-0700-000010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6</xdr:row>
          <xdr:rowOff>152400</xdr:rowOff>
        </xdr:from>
        <xdr:to>
          <xdr:col>47</xdr:col>
          <xdr:colOff>38100</xdr:colOff>
          <xdr:row>7</xdr:row>
          <xdr:rowOff>161925</xdr:rowOff>
        </xdr:to>
        <xdr:sp macro="" textlink="">
          <xdr:nvSpPr>
            <xdr:cNvPr id="196625" name="Button 17" hidden="1">
              <a:extLst>
                <a:ext uri="{63B3BB69-23CF-44E3-9099-C40C66FF867C}">
                  <a14:compatExt spid="_x0000_s196625"/>
                </a:ext>
                <a:ext uri="{FF2B5EF4-FFF2-40B4-BE49-F238E27FC236}">
                  <a16:creationId xmlns:a16="http://schemas.microsoft.com/office/drawing/2014/main" id="{00000000-0008-0000-0700-000011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7</xdr:row>
          <xdr:rowOff>9525</xdr:rowOff>
        </xdr:from>
        <xdr:to>
          <xdr:col>55</xdr:col>
          <xdr:colOff>9525</xdr:colOff>
          <xdr:row>7</xdr:row>
          <xdr:rowOff>180975</xdr:rowOff>
        </xdr:to>
        <xdr:sp macro="" textlink="">
          <xdr:nvSpPr>
            <xdr:cNvPr id="196626" name="Button 18" hidden="1">
              <a:extLst>
                <a:ext uri="{63B3BB69-23CF-44E3-9099-C40C66FF867C}">
                  <a14:compatExt spid="_x0000_s196626"/>
                </a:ext>
                <a:ext uri="{FF2B5EF4-FFF2-40B4-BE49-F238E27FC236}">
                  <a16:creationId xmlns:a16="http://schemas.microsoft.com/office/drawing/2014/main" id="{00000000-0008-0000-0700-000012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7</xdr:row>
          <xdr:rowOff>0</xdr:rowOff>
        </xdr:from>
        <xdr:to>
          <xdr:col>56</xdr:col>
          <xdr:colOff>190500</xdr:colOff>
          <xdr:row>7</xdr:row>
          <xdr:rowOff>304800</xdr:rowOff>
        </xdr:to>
        <xdr:sp macro="" textlink="">
          <xdr:nvSpPr>
            <xdr:cNvPr id="196627" name="Button 19" hidden="1">
              <a:extLst>
                <a:ext uri="{63B3BB69-23CF-44E3-9099-C40C66FF867C}">
                  <a14:compatExt spid="_x0000_s196627"/>
                </a:ext>
                <a:ext uri="{FF2B5EF4-FFF2-40B4-BE49-F238E27FC236}">
                  <a16:creationId xmlns:a16="http://schemas.microsoft.com/office/drawing/2014/main" id="{00000000-0008-0000-0700-000013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28575</xdr:rowOff>
        </xdr:from>
        <xdr:to>
          <xdr:col>40</xdr:col>
          <xdr:colOff>180975</xdr:colOff>
          <xdr:row>8</xdr:row>
          <xdr:rowOff>0</xdr:rowOff>
        </xdr:to>
        <xdr:sp macro="" textlink="">
          <xdr:nvSpPr>
            <xdr:cNvPr id="196628" name="Button 20" hidden="1">
              <a:extLst>
                <a:ext uri="{63B3BB69-23CF-44E3-9099-C40C66FF867C}">
                  <a14:compatExt spid="_x0000_s196628"/>
                </a:ext>
                <a:ext uri="{FF2B5EF4-FFF2-40B4-BE49-F238E27FC236}">
                  <a16:creationId xmlns:a16="http://schemas.microsoft.com/office/drawing/2014/main" id="{00000000-0008-0000-0700-000014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7</xdr:row>
          <xdr:rowOff>0</xdr:rowOff>
        </xdr:from>
        <xdr:to>
          <xdr:col>22</xdr:col>
          <xdr:colOff>0</xdr:colOff>
          <xdr:row>7</xdr:row>
          <xdr:rowOff>180975</xdr:rowOff>
        </xdr:to>
        <xdr:sp macro="" textlink="">
          <xdr:nvSpPr>
            <xdr:cNvPr id="196629" name="Button 21" hidden="1">
              <a:extLst>
                <a:ext uri="{63B3BB69-23CF-44E3-9099-C40C66FF867C}">
                  <a14:compatExt spid="_x0000_s196629"/>
                </a:ext>
                <a:ext uri="{FF2B5EF4-FFF2-40B4-BE49-F238E27FC236}">
                  <a16:creationId xmlns:a16="http://schemas.microsoft.com/office/drawing/2014/main" id="{00000000-0008-0000-0700-000015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0</xdr:rowOff>
        </xdr:from>
        <xdr:to>
          <xdr:col>31</xdr:col>
          <xdr:colOff>0</xdr:colOff>
          <xdr:row>7</xdr:row>
          <xdr:rowOff>180975</xdr:rowOff>
        </xdr:to>
        <xdr:sp macro="" textlink="">
          <xdr:nvSpPr>
            <xdr:cNvPr id="196630" name="Button 22" hidden="1">
              <a:extLst>
                <a:ext uri="{63B3BB69-23CF-44E3-9099-C40C66FF867C}">
                  <a14:compatExt spid="_x0000_s196630"/>
                </a:ext>
                <a:ext uri="{FF2B5EF4-FFF2-40B4-BE49-F238E27FC236}">
                  <a16:creationId xmlns:a16="http://schemas.microsoft.com/office/drawing/2014/main" id="{00000000-0008-0000-0700-000016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0</xdr:rowOff>
        </xdr:from>
        <xdr:to>
          <xdr:col>31</xdr:col>
          <xdr:colOff>0</xdr:colOff>
          <xdr:row>7</xdr:row>
          <xdr:rowOff>180975</xdr:rowOff>
        </xdr:to>
        <xdr:sp macro="" textlink="">
          <xdr:nvSpPr>
            <xdr:cNvPr id="196631" name="Button 23" hidden="1">
              <a:extLst>
                <a:ext uri="{63B3BB69-23CF-44E3-9099-C40C66FF867C}">
                  <a14:compatExt spid="_x0000_s196631"/>
                </a:ext>
                <a:ext uri="{FF2B5EF4-FFF2-40B4-BE49-F238E27FC236}">
                  <a16:creationId xmlns:a16="http://schemas.microsoft.com/office/drawing/2014/main" id="{00000000-0008-0000-0700-000017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</xdr:row>
          <xdr:rowOff>0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96632" name="Button 24" hidden="1">
              <a:extLst>
                <a:ext uri="{63B3BB69-23CF-44E3-9099-C40C66FF867C}">
                  <a14:compatExt spid="_x0000_s196632"/>
                </a:ext>
                <a:ext uri="{FF2B5EF4-FFF2-40B4-BE49-F238E27FC236}">
                  <a16:creationId xmlns:a16="http://schemas.microsoft.com/office/drawing/2014/main" id="{00000000-0008-0000-0700-000018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9525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96633" name="Button 25" hidden="1">
              <a:extLst>
                <a:ext uri="{63B3BB69-23CF-44E3-9099-C40C66FF867C}">
                  <a14:compatExt spid="_x0000_s196633"/>
                </a:ext>
                <a:ext uri="{FF2B5EF4-FFF2-40B4-BE49-F238E27FC236}">
                  <a16:creationId xmlns:a16="http://schemas.microsoft.com/office/drawing/2014/main" id="{00000000-0008-0000-0700-000019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</xdr:row>
          <xdr:rowOff>0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96634" name="Button 26" hidden="1">
              <a:extLst>
                <a:ext uri="{63B3BB69-23CF-44E3-9099-C40C66FF867C}">
                  <a14:compatExt spid="_x0000_s196634"/>
                </a:ext>
                <a:ext uri="{FF2B5EF4-FFF2-40B4-BE49-F238E27FC236}">
                  <a16:creationId xmlns:a16="http://schemas.microsoft.com/office/drawing/2014/main" id="{00000000-0008-0000-0700-00001A0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2817" name="Button 1" hidden="1">
              <a:extLst>
                <a:ext uri="{63B3BB69-23CF-44E3-9099-C40C66FF867C}">
                  <a14:compatExt spid="_x0000_s162817"/>
                </a:ext>
                <a:ext uri="{FF2B5EF4-FFF2-40B4-BE49-F238E27FC236}">
                  <a16:creationId xmlns:a16="http://schemas.microsoft.com/office/drawing/2014/main" id="{00000000-0008-0000-0800-000001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62818" name="Button 2" hidden="1">
              <a:extLst>
                <a:ext uri="{63B3BB69-23CF-44E3-9099-C40C66FF867C}">
                  <a14:compatExt spid="_x0000_s162818"/>
                </a:ext>
                <a:ext uri="{FF2B5EF4-FFF2-40B4-BE49-F238E27FC236}">
                  <a16:creationId xmlns:a16="http://schemas.microsoft.com/office/drawing/2014/main" id="{00000000-0008-0000-0800-000002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7</xdr:row>
          <xdr:rowOff>0</xdr:rowOff>
        </xdr:from>
        <xdr:to>
          <xdr:col>22</xdr:col>
          <xdr:colOff>0</xdr:colOff>
          <xdr:row>7</xdr:row>
          <xdr:rowOff>180975</xdr:rowOff>
        </xdr:to>
        <xdr:sp macro="" textlink="">
          <xdr:nvSpPr>
            <xdr:cNvPr id="162819" name="Button 3" hidden="1">
              <a:extLst>
                <a:ext uri="{63B3BB69-23CF-44E3-9099-C40C66FF867C}">
                  <a14:compatExt spid="_x0000_s162819"/>
                </a:ext>
                <a:ext uri="{FF2B5EF4-FFF2-40B4-BE49-F238E27FC236}">
                  <a16:creationId xmlns:a16="http://schemas.microsoft.com/office/drawing/2014/main" id="{00000000-0008-0000-0800-000003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62820" name="Button 4" hidden="1">
              <a:extLst>
                <a:ext uri="{63B3BB69-23CF-44E3-9099-C40C66FF867C}">
                  <a14:compatExt spid="_x0000_s162820"/>
                </a:ext>
                <a:ext uri="{FF2B5EF4-FFF2-40B4-BE49-F238E27FC236}">
                  <a16:creationId xmlns:a16="http://schemas.microsoft.com/office/drawing/2014/main" id="{00000000-0008-0000-0800-000004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28575</xdr:colOff>
          <xdr:row>2</xdr:row>
          <xdr:rowOff>9525</xdr:rowOff>
        </xdr:from>
        <xdr:to>
          <xdr:col>64</xdr:col>
          <xdr:colOff>0</xdr:colOff>
          <xdr:row>4</xdr:row>
          <xdr:rowOff>0</xdr:rowOff>
        </xdr:to>
        <xdr:sp macro="" textlink="">
          <xdr:nvSpPr>
            <xdr:cNvPr id="162821" name="Button 5" hidden="1">
              <a:extLst>
                <a:ext uri="{63B3BB69-23CF-44E3-9099-C40C66FF867C}">
                  <a14:compatExt spid="_x0000_s162821"/>
                </a:ext>
                <a:ext uri="{FF2B5EF4-FFF2-40B4-BE49-F238E27FC236}">
                  <a16:creationId xmlns:a16="http://schemas.microsoft.com/office/drawing/2014/main" id="{00000000-0008-0000-0800-000005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9525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62822" name="Button 6" hidden="1">
              <a:extLst>
                <a:ext uri="{63B3BB69-23CF-44E3-9099-C40C66FF867C}">
                  <a14:compatExt spid="_x0000_s162822"/>
                </a:ext>
                <a:ext uri="{FF2B5EF4-FFF2-40B4-BE49-F238E27FC236}">
                  <a16:creationId xmlns:a16="http://schemas.microsoft.com/office/drawing/2014/main" id="{00000000-0008-0000-0800-000006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9525</xdr:rowOff>
        </xdr:from>
        <xdr:to>
          <xdr:col>24</xdr:col>
          <xdr:colOff>0</xdr:colOff>
          <xdr:row>8</xdr:row>
          <xdr:rowOff>0</xdr:rowOff>
        </xdr:to>
        <xdr:sp macro="" textlink="">
          <xdr:nvSpPr>
            <xdr:cNvPr id="162823" name="Button 7" hidden="1">
              <a:extLst>
                <a:ext uri="{63B3BB69-23CF-44E3-9099-C40C66FF867C}">
                  <a14:compatExt spid="_x0000_s162823"/>
                </a:ext>
                <a:ext uri="{FF2B5EF4-FFF2-40B4-BE49-F238E27FC236}">
                  <a16:creationId xmlns:a16="http://schemas.microsoft.com/office/drawing/2014/main" id="{00000000-0008-0000-0800-000007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7</xdr:row>
          <xdr:rowOff>28575</xdr:rowOff>
        </xdr:from>
        <xdr:to>
          <xdr:col>33</xdr:col>
          <xdr:colOff>0</xdr:colOff>
          <xdr:row>8</xdr:row>
          <xdr:rowOff>0</xdr:rowOff>
        </xdr:to>
        <xdr:sp macro="" textlink="">
          <xdr:nvSpPr>
            <xdr:cNvPr id="162824" name="Button 8" hidden="1">
              <a:extLst>
                <a:ext uri="{63B3BB69-23CF-44E3-9099-C40C66FF867C}">
                  <a14:compatExt spid="_x0000_s162824"/>
                </a:ext>
                <a:ext uri="{FF2B5EF4-FFF2-40B4-BE49-F238E27FC236}">
                  <a16:creationId xmlns:a16="http://schemas.microsoft.com/office/drawing/2014/main" id="{00000000-0008-0000-0800-000008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62825" name="Button 9" hidden="1">
              <a:extLst>
                <a:ext uri="{63B3BB69-23CF-44E3-9099-C40C66FF867C}">
                  <a14:compatExt spid="_x0000_s162825"/>
                </a:ext>
                <a:ext uri="{FF2B5EF4-FFF2-40B4-BE49-F238E27FC236}">
                  <a16:creationId xmlns:a16="http://schemas.microsoft.com/office/drawing/2014/main" id="{00000000-0008-0000-0800-000009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6</xdr:row>
          <xdr:rowOff>28575</xdr:rowOff>
        </xdr:from>
        <xdr:to>
          <xdr:col>60</xdr:col>
          <xdr:colOff>0</xdr:colOff>
          <xdr:row>8</xdr:row>
          <xdr:rowOff>0</xdr:rowOff>
        </xdr:to>
        <xdr:sp macro="" textlink="">
          <xdr:nvSpPr>
            <xdr:cNvPr id="162826" name="Button 10" hidden="1">
              <a:extLst>
                <a:ext uri="{63B3BB69-23CF-44E3-9099-C40C66FF867C}">
                  <a14:compatExt spid="_x0000_s162826"/>
                </a:ext>
                <a:ext uri="{FF2B5EF4-FFF2-40B4-BE49-F238E27FC236}">
                  <a16:creationId xmlns:a16="http://schemas.microsoft.com/office/drawing/2014/main" id="{00000000-0008-0000-0800-00000A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2827" name="Button 11" hidden="1">
              <a:extLst>
                <a:ext uri="{63B3BB69-23CF-44E3-9099-C40C66FF867C}">
                  <a14:compatExt spid="_x0000_s162827"/>
                </a:ext>
                <a:ext uri="{FF2B5EF4-FFF2-40B4-BE49-F238E27FC236}">
                  <a16:creationId xmlns:a16="http://schemas.microsoft.com/office/drawing/2014/main" id="{00000000-0008-0000-0800-00000B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2828" name="Button 12" hidden="1">
              <a:extLst>
                <a:ext uri="{63B3BB69-23CF-44E3-9099-C40C66FF867C}">
                  <a14:compatExt spid="_x0000_s162828"/>
                </a:ext>
                <a:ext uri="{FF2B5EF4-FFF2-40B4-BE49-F238E27FC236}">
                  <a16:creationId xmlns:a16="http://schemas.microsoft.com/office/drawing/2014/main" id="{00000000-0008-0000-0800-00000C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9525</xdr:rowOff>
        </xdr:from>
        <xdr:to>
          <xdr:col>31</xdr:col>
          <xdr:colOff>9525</xdr:colOff>
          <xdr:row>7</xdr:row>
          <xdr:rowOff>180975</xdr:rowOff>
        </xdr:to>
        <xdr:sp macro="" textlink="">
          <xdr:nvSpPr>
            <xdr:cNvPr id="162829" name="Button 13" hidden="1">
              <a:extLst>
                <a:ext uri="{63B3BB69-23CF-44E3-9099-C40C66FF867C}">
                  <a14:compatExt spid="_x0000_s162829"/>
                </a:ext>
                <a:ext uri="{FF2B5EF4-FFF2-40B4-BE49-F238E27FC236}">
                  <a16:creationId xmlns:a16="http://schemas.microsoft.com/office/drawing/2014/main" id="{00000000-0008-0000-0800-00000D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33</xdr:col>
          <xdr:colOff>0</xdr:colOff>
          <xdr:row>7</xdr:row>
          <xdr:rowOff>180975</xdr:rowOff>
        </xdr:to>
        <xdr:sp macro="" textlink="">
          <xdr:nvSpPr>
            <xdr:cNvPr id="162830" name="Button 14" hidden="1">
              <a:extLst>
                <a:ext uri="{63B3BB69-23CF-44E3-9099-C40C66FF867C}">
                  <a14:compatExt spid="_x0000_s162830"/>
                </a:ext>
                <a:ext uri="{FF2B5EF4-FFF2-40B4-BE49-F238E27FC236}">
                  <a16:creationId xmlns:a16="http://schemas.microsoft.com/office/drawing/2014/main" id="{00000000-0008-0000-0800-00000E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9525</xdr:rowOff>
        </xdr:from>
        <xdr:to>
          <xdr:col>39</xdr:col>
          <xdr:colOff>9525</xdr:colOff>
          <xdr:row>7</xdr:row>
          <xdr:rowOff>180975</xdr:rowOff>
        </xdr:to>
        <xdr:sp macro="" textlink="">
          <xdr:nvSpPr>
            <xdr:cNvPr id="162831" name="Button 15" hidden="1">
              <a:extLst>
                <a:ext uri="{63B3BB69-23CF-44E3-9099-C40C66FF867C}">
                  <a14:compatExt spid="_x0000_s162831"/>
                </a:ext>
                <a:ext uri="{FF2B5EF4-FFF2-40B4-BE49-F238E27FC236}">
                  <a16:creationId xmlns:a16="http://schemas.microsoft.com/office/drawing/2014/main" id="{00000000-0008-0000-0800-00000F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7</xdr:row>
          <xdr:rowOff>28575</xdr:rowOff>
        </xdr:from>
        <xdr:to>
          <xdr:col>48</xdr:col>
          <xdr:colOff>190500</xdr:colOff>
          <xdr:row>8</xdr:row>
          <xdr:rowOff>0</xdr:rowOff>
        </xdr:to>
        <xdr:sp macro="" textlink="">
          <xdr:nvSpPr>
            <xdr:cNvPr id="162832" name="Button 16" hidden="1">
              <a:extLst>
                <a:ext uri="{63B3BB69-23CF-44E3-9099-C40C66FF867C}">
                  <a14:compatExt spid="_x0000_s162832"/>
                </a:ext>
                <a:ext uri="{FF2B5EF4-FFF2-40B4-BE49-F238E27FC236}">
                  <a16:creationId xmlns:a16="http://schemas.microsoft.com/office/drawing/2014/main" id="{00000000-0008-0000-0800-000010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41</xdr:col>
          <xdr:colOff>0</xdr:colOff>
          <xdr:row>6</xdr:row>
          <xdr:rowOff>152400</xdr:rowOff>
        </xdr:from>
        <xdr:to>
          <xdr:col>47</xdr:col>
          <xdr:colOff>38100</xdr:colOff>
          <xdr:row>7</xdr:row>
          <xdr:rowOff>161925</xdr:rowOff>
        </xdr:to>
        <xdr:sp macro="" textlink="">
          <xdr:nvSpPr>
            <xdr:cNvPr id="162833" name="Button 17" hidden="1">
              <a:extLst>
                <a:ext uri="{63B3BB69-23CF-44E3-9099-C40C66FF867C}">
                  <a14:compatExt spid="_x0000_s162833"/>
                </a:ext>
                <a:ext uri="{FF2B5EF4-FFF2-40B4-BE49-F238E27FC236}">
                  <a16:creationId xmlns:a16="http://schemas.microsoft.com/office/drawing/2014/main" id="{00000000-0008-0000-0800-000011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0</xdr:colOff>
          <xdr:row>7</xdr:row>
          <xdr:rowOff>9525</xdr:rowOff>
        </xdr:from>
        <xdr:to>
          <xdr:col>55</xdr:col>
          <xdr:colOff>9525</xdr:colOff>
          <xdr:row>7</xdr:row>
          <xdr:rowOff>180975</xdr:rowOff>
        </xdr:to>
        <xdr:sp macro="" textlink="">
          <xdr:nvSpPr>
            <xdr:cNvPr id="162834" name="Button 18" hidden="1">
              <a:extLst>
                <a:ext uri="{63B3BB69-23CF-44E3-9099-C40C66FF867C}">
                  <a14:compatExt spid="_x0000_s162834"/>
                </a:ext>
                <a:ext uri="{FF2B5EF4-FFF2-40B4-BE49-F238E27FC236}">
                  <a16:creationId xmlns:a16="http://schemas.microsoft.com/office/drawing/2014/main" id="{00000000-0008-0000-0800-000012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7</xdr:row>
          <xdr:rowOff>0</xdr:rowOff>
        </xdr:from>
        <xdr:to>
          <xdr:col>56</xdr:col>
          <xdr:colOff>190500</xdr:colOff>
          <xdr:row>7</xdr:row>
          <xdr:rowOff>304800</xdr:rowOff>
        </xdr:to>
        <xdr:sp macro="" textlink="">
          <xdr:nvSpPr>
            <xdr:cNvPr id="162835" name="Button 19" hidden="1">
              <a:extLst>
                <a:ext uri="{63B3BB69-23CF-44E3-9099-C40C66FF867C}">
                  <a14:compatExt spid="_x0000_s162835"/>
                </a:ext>
                <a:ext uri="{FF2B5EF4-FFF2-40B4-BE49-F238E27FC236}">
                  <a16:creationId xmlns:a16="http://schemas.microsoft.com/office/drawing/2014/main" id="{00000000-0008-0000-0800-000013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7</xdr:row>
          <xdr:rowOff>28575</xdr:rowOff>
        </xdr:from>
        <xdr:to>
          <xdr:col>40</xdr:col>
          <xdr:colOff>180975</xdr:colOff>
          <xdr:row>8</xdr:row>
          <xdr:rowOff>0</xdr:rowOff>
        </xdr:to>
        <xdr:sp macro="" textlink="">
          <xdr:nvSpPr>
            <xdr:cNvPr id="162836" name="Button 20" hidden="1">
              <a:extLst>
                <a:ext uri="{63B3BB69-23CF-44E3-9099-C40C66FF867C}">
                  <a14:compatExt spid="_x0000_s162836"/>
                </a:ext>
                <a:ext uri="{FF2B5EF4-FFF2-40B4-BE49-F238E27FC236}">
                  <a16:creationId xmlns:a16="http://schemas.microsoft.com/office/drawing/2014/main" id="{00000000-0008-0000-0800-000014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7</xdr:row>
          <xdr:rowOff>0</xdr:rowOff>
        </xdr:from>
        <xdr:to>
          <xdr:col>22</xdr:col>
          <xdr:colOff>0</xdr:colOff>
          <xdr:row>7</xdr:row>
          <xdr:rowOff>180975</xdr:rowOff>
        </xdr:to>
        <xdr:sp macro="" textlink="">
          <xdr:nvSpPr>
            <xdr:cNvPr id="162837" name="Button 21" hidden="1">
              <a:extLst>
                <a:ext uri="{63B3BB69-23CF-44E3-9099-C40C66FF867C}">
                  <a14:compatExt spid="_x0000_s162837"/>
                </a:ext>
                <a:ext uri="{FF2B5EF4-FFF2-40B4-BE49-F238E27FC236}">
                  <a16:creationId xmlns:a16="http://schemas.microsoft.com/office/drawing/2014/main" id="{00000000-0008-0000-0800-000015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0</xdr:rowOff>
        </xdr:from>
        <xdr:to>
          <xdr:col>31</xdr:col>
          <xdr:colOff>0</xdr:colOff>
          <xdr:row>7</xdr:row>
          <xdr:rowOff>180975</xdr:rowOff>
        </xdr:to>
        <xdr:sp macro="" textlink="">
          <xdr:nvSpPr>
            <xdr:cNvPr id="162838" name="Button 22" hidden="1">
              <a:extLst>
                <a:ext uri="{63B3BB69-23CF-44E3-9099-C40C66FF867C}">
                  <a14:compatExt spid="_x0000_s162838"/>
                </a:ext>
                <a:ext uri="{FF2B5EF4-FFF2-40B4-BE49-F238E27FC236}">
                  <a16:creationId xmlns:a16="http://schemas.microsoft.com/office/drawing/2014/main" id="{00000000-0008-0000-0800-000016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7</xdr:row>
          <xdr:rowOff>0</xdr:rowOff>
        </xdr:from>
        <xdr:to>
          <xdr:col>31</xdr:col>
          <xdr:colOff>0</xdr:colOff>
          <xdr:row>7</xdr:row>
          <xdr:rowOff>180975</xdr:rowOff>
        </xdr:to>
        <xdr:sp macro="" textlink="">
          <xdr:nvSpPr>
            <xdr:cNvPr id="162839" name="Button 23" hidden="1">
              <a:extLst>
                <a:ext uri="{63B3BB69-23CF-44E3-9099-C40C66FF867C}">
                  <a14:compatExt spid="_x0000_s162839"/>
                </a:ext>
                <a:ext uri="{FF2B5EF4-FFF2-40B4-BE49-F238E27FC236}">
                  <a16:creationId xmlns:a16="http://schemas.microsoft.com/office/drawing/2014/main" id="{00000000-0008-0000-0800-000017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</xdr:row>
          <xdr:rowOff>0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62840" name="Button 24" hidden="1">
              <a:extLst>
                <a:ext uri="{63B3BB69-23CF-44E3-9099-C40C66FF867C}">
                  <a14:compatExt spid="_x0000_s162840"/>
                </a:ext>
                <a:ext uri="{FF2B5EF4-FFF2-40B4-BE49-F238E27FC236}">
                  <a16:creationId xmlns:a16="http://schemas.microsoft.com/office/drawing/2014/main" id="{00000000-0008-0000-0800-000018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7</xdr:row>
          <xdr:rowOff>9525</xdr:rowOff>
        </xdr:from>
        <xdr:to>
          <xdr:col>15</xdr:col>
          <xdr:colOff>0</xdr:colOff>
          <xdr:row>8</xdr:row>
          <xdr:rowOff>0</xdr:rowOff>
        </xdr:to>
        <xdr:sp macro="" textlink="">
          <xdr:nvSpPr>
            <xdr:cNvPr id="162841" name="Button 25" hidden="1">
              <a:extLst>
                <a:ext uri="{63B3BB69-23CF-44E3-9099-C40C66FF867C}">
                  <a14:compatExt spid="_x0000_s162841"/>
                </a:ext>
                <a:ext uri="{FF2B5EF4-FFF2-40B4-BE49-F238E27FC236}">
                  <a16:creationId xmlns:a16="http://schemas.microsoft.com/office/drawing/2014/main" id="{00000000-0008-0000-0800-000019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</xdr:row>
          <xdr:rowOff>0</xdr:rowOff>
        </xdr:from>
        <xdr:to>
          <xdr:col>13</xdr:col>
          <xdr:colOff>0</xdr:colOff>
          <xdr:row>7</xdr:row>
          <xdr:rowOff>180975</xdr:rowOff>
        </xdr:to>
        <xdr:sp macro="" textlink="">
          <xdr:nvSpPr>
            <xdr:cNvPr id="162842" name="Button 26" hidden="1">
              <a:extLst>
                <a:ext uri="{63B3BB69-23CF-44E3-9099-C40C66FF867C}">
                  <a14:compatExt spid="_x0000_s162842"/>
                </a:ext>
                <a:ext uri="{FF2B5EF4-FFF2-40B4-BE49-F238E27FC236}">
                  <a16:creationId xmlns:a16="http://schemas.microsoft.com/office/drawing/2014/main" id="{00000000-0008-0000-0800-00001A7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56673" name="Button 1" hidden="1">
              <a:extLst>
                <a:ext uri="{63B3BB69-23CF-44E3-9099-C40C66FF867C}">
                  <a14:compatExt spid="_x0000_s156673"/>
                </a:ext>
                <a:ext uri="{FF2B5EF4-FFF2-40B4-BE49-F238E27FC236}">
                  <a16:creationId xmlns:a16="http://schemas.microsoft.com/office/drawing/2014/main" id="{00000000-0008-0000-0900-000001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56674" name="Button 2" hidden="1">
              <a:extLst>
                <a:ext uri="{63B3BB69-23CF-44E3-9099-C40C66FF867C}">
                  <a14:compatExt spid="_x0000_s156674"/>
                </a:ext>
                <a:ext uri="{FF2B5EF4-FFF2-40B4-BE49-F238E27FC236}">
                  <a16:creationId xmlns:a16="http://schemas.microsoft.com/office/drawing/2014/main" id="{00000000-0008-0000-0900-000002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56675" name="Button 3" hidden="1">
              <a:extLst>
                <a:ext uri="{63B3BB69-23CF-44E3-9099-C40C66FF867C}">
                  <a14:compatExt spid="_x0000_s156675"/>
                </a:ext>
                <a:ext uri="{FF2B5EF4-FFF2-40B4-BE49-F238E27FC236}">
                  <a16:creationId xmlns:a16="http://schemas.microsoft.com/office/drawing/2014/main" id="{00000000-0008-0000-0900-000003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6676" name="Button 4" hidden="1">
              <a:extLst>
                <a:ext uri="{63B3BB69-23CF-44E3-9099-C40C66FF867C}">
                  <a14:compatExt spid="_x0000_s156676"/>
                </a:ext>
                <a:ext uri="{FF2B5EF4-FFF2-40B4-BE49-F238E27FC236}">
                  <a16:creationId xmlns:a16="http://schemas.microsoft.com/office/drawing/2014/main" id="{00000000-0008-0000-0900-000004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56677" name="Button 5" hidden="1">
              <a:extLst>
                <a:ext uri="{63B3BB69-23CF-44E3-9099-C40C66FF867C}">
                  <a14:compatExt spid="_x0000_s156677"/>
                </a:ext>
                <a:ext uri="{FF2B5EF4-FFF2-40B4-BE49-F238E27FC236}">
                  <a16:creationId xmlns:a16="http://schemas.microsoft.com/office/drawing/2014/main" id="{00000000-0008-0000-0900-000005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56678" name="Button 6" hidden="1">
              <a:extLst>
                <a:ext uri="{63B3BB69-23CF-44E3-9099-C40C66FF867C}">
                  <a14:compatExt spid="_x0000_s156678"/>
                </a:ext>
                <a:ext uri="{FF2B5EF4-FFF2-40B4-BE49-F238E27FC236}">
                  <a16:creationId xmlns:a16="http://schemas.microsoft.com/office/drawing/2014/main" id="{00000000-0008-0000-0900-000006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56679" name="Button 7" hidden="1">
              <a:extLst>
                <a:ext uri="{63B3BB69-23CF-44E3-9099-C40C66FF867C}">
                  <a14:compatExt spid="_x0000_s156679"/>
                </a:ext>
                <a:ext uri="{FF2B5EF4-FFF2-40B4-BE49-F238E27FC236}">
                  <a16:creationId xmlns:a16="http://schemas.microsoft.com/office/drawing/2014/main" id="{00000000-0008-0000-0900-000007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56680" name="Button 8" hidden="1">
              <a:extLst>
                <a:ext uri="{63B3BB69-23CF-44E3-9099-C40C66FF867C}">
                  <a14:compatExt spid="_x0000_s156680"/>
                </a:ext>
                <a:ext uri="{FF2B5EF4-FFF2-40B4-BE49-F238E27FC236}">
                  <a16:creationId xmlns:a16="http://schemas.microsoft.com/office/drawing/2014/main" id="{00000000-0008-0000-0900-000008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6681" name="Button 9" hidden="1">
              <a:extLst>
                <a:ext uri="{63B3BB69-23CF-44E3-9099-C40C66FF867C}">
                  <a14:compatExt spid="_x0000_s156681"/>
                </a:ext>
                <a:ext uri="{FF2B5EF4-FFF2-40B4-BE49-F238E27FC236}">
                  <a16:creationId xmlns:a16="http://schemas.microsoft.com/office/drawing/2014/main" id="{00000000-0008-0000-0900-000009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56682" name="Button 10" hidden="1">
              <a:extLst>
                <a:ext uri="{63B3BB69-23CF-44E3-9099-C40C66FF867C}">
                  <a14:compatExt spid="_x0000_s156682"/>
                </a:ext>
                <a:ext uri="{FF2B5EF4-FFF2-40B4-BE49-F238E27FC236}">
                  <a16:creationId xmlns:a16="http://schemas.microsoft.com/office/drawing/2014/main" id="{00000000-0008-0000-0900-00000A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56683" name="Button 11" hidden="1">
              <a:extLst>
                <a:ext uri="{63B3BB69-23CF-44E3-9099-C40C66FF867C}">
                  <a14:compatExt spid="_x0000_s156683"/>
                </a:ext>
                <a:ext uri="{FF2B5EF4-FFF2-40B4-BE49-F238E27FC236}">
                  <a16:creationId xmlns:a16="http://schemas.microsoft.com/office/drawing/2014/main" id="{00000000-0008-0000-0900-00000B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56684" name="Button 12" hidden="1">
              <a:extLst>
                <a:ext uri="{63B3BB69-23CF-44E3-9099-C40C66FF867C}">
                  <a14:compatExt spid="_x0000_s156684"/>
                </a:ext>
                <a:ext uri="{FF2B5EF4-FFF2-40B4-BE49-F238E27FC236}">
                  <a16:creationId xmlns:a16="http://schemas.microsoft.com/office/drawing/2014/main" id="{00000000-0008-0000-0900-00000C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56685" name="Button 13" hidden="1">
              <a:extLst>
                <a:ext uri="{63B3BB69-23CF-44E3-9099-C40C66FF867C}">
                  <a14:compatExt spid="_x0000_s156685"/>
                </a:ext>
                <a:ext uri="{FF2B5EF4-FFF2-40B4-BE49-F238E27FC236}">
                  <a16:creationId xmlns:a16="http://schemas.microsoft.com/office/drawing/2014/main" id="{00000000-0008-0000-0900-00000D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56686" name="Button 14" hidden="1">
              <a:extLst>
                <a:ext uri="{63B3BB69-23CF-44E3-9099-C40C66FF867C}">
                  <a14:compatExt spid="_x0000_s156686"/>
                </a:ext>
                <a:ext uri="{FF2B5EF4-FFF2-40B4-BE49-F238E27FC236}">
                  <a16:creationId xmlns:a16="http://schemas.microsoft.com/office/drawing/2014/main" id="{00000000-0008-0000-0900-00000E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56687" name="Button 15" hidden="1">
              <a:extLst>
                <a:ext uri="{63B3BB69-23CF-44E3-9099-C40C66FF867C}">
                  <a14:compatExt spid="_x0000_s156687"/>
                </a:ext>
                <a:ext uri="{FF2B5EF4-FFF2-40B4-BE49-F238E27FC236}">
                  <a16:creationId xmlns:a16="http://schemas.microsoft.com/office/drawing/2014/main" id="{00000000-0008-0000-0900-00000F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56688" name="Button 16" hidden="1">
              <a:extLst>
                <a:ext uri="{63B3BB69-23CF-44E3-9099-C40C66FF867C}">
                  <a14:compatExt spid="_x0000_s156688"/>
                </a:ext>
                <a:ext uri="{FF2B5EF4-FFF2-40B4-BE49-F238E27FC236}">
                  <a16:creationId xmlns:a16="http://schemas.microsoft.com/office/drawing/2014/main" id="{00000000-0008-0000-0900-000010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56689" name="Button 17" hidden="1">
              <a:extLst>
                <a:ext uri="{63B3BB69-23CF-44E3-9099-C40C66FF867C}">
                  <a14:compatExt spid="_x0000_s156689"/>
                </a:ext>
                <a:ext uri="{FF2B5EF4-FFF2-40B4-BE49-F238E27FC236}">
                  <a16:creationId xmlns:a16="http://schemas.microsoft.com/office/drawing/2014/main" id="{00000000-0008-0000-0900-000011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56690" name="Button 18" hidden="1">
              <a:extLst>
                <a:ext uri="{63B3BB69-23CF-44E3-9099-C40C66FF867C}">
                  <a14:compatExt spid="_x0000_s156690"/>
                </a:ext>
                <a:ext uri="{FF2B5EF4-FFF2-40B4-BE49-F238E27FC236}">
                  <a16:creationId xmlns:a16="http://schemas.microsoft.com/office/drawing/2014/main" id="{00000000-0008-0000-0900-000012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56691" name="Button 19" hidden="1">
              <a:extLst>
                <a:ext uri="{63B3BB69-23CF-44E3-9099-C40C66FF867C}">
                  <a14:compatExt spid="_x0000_s156691"/>
                </a:ext>
                <a:ext uri="{FF2B5EF4-FFF2-40B4-BE49-F238E27FC236}">
                  <a16:creationId xmlns:a16="http://schemas.microsoft.com/office/drawing/2014/main" id="{00000000-0008-0000-0900-000013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56692" name="Button 20" hidden="1">
              <a:extLst>
                <a:ext uri="{63B3BB69-23CF-44E3-9099-C40C66FF867C}">
                  <a14:compatExt spid="_x0000_s156692"/>
                </a:ext>
                <a:ext uri="{FF2B5EF4-FFF2-40B4-BE49-F238E27FC236}">
                  <a16:creationId xmlns:a16="http://schemas.microsoft.com/office/drawing/2014/main" id="{00000000-0008-0000-0900-0000146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4865" name="Button 1" hidden="1">
              <a:extLst>
                <a:ext uri="{63B3BB69-23CF-44E3-9099-C40C66FF867C}">
                  <a14:compatExt spid="_x0000_s164865"/>
                </a:ext>
                <a:ext uri="{FF2B5EF4-FFF2-40B4-BE49-F238E27FC236}">
                  <a16:creationId xmlns:a16="http://schemas.microsoft.com/office/drawing/2014/main" id="{00000000-0008-0000-0A00-000001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64866" name="Button 2" hidden="1">
              <a:extLst>
                <a:ext uri="{63B3BB69-23CF-44E3-9099-C40C66FF867C}">
                  <a14:compatExt spid="_x0000_s164866"/>
                </a:ext>
                <a:ext uri="{FF2B5EF4-FFF2-40B4-BE49-F238E27FC236}">
                  <a16:creationId xmlns:a16="http://schemas.microsoft.com/office/drawing/2014/main" id="{00000000-0008-0000-0A00-000002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64867" name="Button 3" hidden="1">
              <a:extLst>
                <a:ext uri="{63B3BB69-23CF-44E3-9099-C40C66FF867C}">
                  <a14:compatExt spid="_x0000_s164867"/>
                </a:ext>
                <a:ext uri="{FF2B5EF4-FFF2-40B4-BE49-F238E27FC236}">
                  <a16:creationId xmlns:a16="http://schemas.microsoft.com/office/drawing/2014/main" id="{00000000-0008-0000-0A00-000003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4868" name="Button 4" hidden="1">
              <a:extLst>
                <a:ext uri="{63B3BB69-23CF-44E3-9099-C40C66FF867C}">
                  <a14:compatExt spid="_x0000_s164868"/>
                </a:ext>
                <a:ext uri="{FF2B5EF4-FFF2-40B4-BE49-F238E27FC236}">
                  <a16:creationId xmlns:a16="http://schemas.microsoft.com/office/drawing/2014/main" id="{00000000-0008-0000-0A00-000004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4869" name="Button 5" hidden="1">
              <a:extLst>
                <a:ext uri="{63B3BB69-23CF-44E3-9099-C40C66FF867C}">
                  <a14:compatExt spid="_x0000_s164869"/>
                </a:ext>
                <a:ext uri="{FF2B5EF4-FFF2-40B4-BE49-F238E27FC236}">
                  <a16:creationId xmlns:a16="http://schemas.microsoft.com/office/drawing/2014/main" id="{00000000-0008-0000-0A00-000005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4870" name="Button 6" hidden="1">
              <a:extLst>
                <a:ext uri="{63B3BB69-23CF-44E3-9099-C40C66FF867C}">
                  <a14:compatExt spid="_x0000_s164870"/>
                </a:ext>
                <a:ext uri="{FF2B5EF4-FFF2-40B4-BE49-F238E27FC236}">
                  <a16:creationId xmlns:a16="http://schemas.microsoft.com/office/drawing/2014/main" id="{00000000-0008-0000-0A00-000006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4871" name="Button 7" hidden="1">
              <a:extLst>
                <a:ext uri="{63B3BB69-23CF-44E3-9099-C40C66FF867C}">
                  <a14:compatExt spid="_x0000_s164871"/>
                </a:ext>
                <a:ext uri="{FF2B5EF4-FFF2-40B4-BE49-F238E27FC236}">
                  <a16:creationId xmlns:a16="http://schemas.microsoft.com/office/drawing/2014/main" id="{00000000-0008-0000-0A00-000007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4872" name="Button 8" hidden="1">
              <a:extLst>
                <a:ext uri="{63B3BB69-23CF-44E3-9099-C40C66FF867C}">
                  <a14:compatExt spid="_x0000_s164872"/>
                </a:ext>
                <a:ext uri="{FF2B5EF4-FFF2-40B4-BE49-F238E27FC236}">
                  <a16:creationId xmlns:a16="http://schemas.microsoft.com/office/drawing/2014/main" id="{00000000-0008-0000-0A00-000008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4873" name="Button 9" hidden="1">
              <a:extLst>
                <a:ext uri="{63B3BB69-23CF-44E3-9099-C40C66FF867C}">
                  <a14:compatExt spid="_x0000_s164873"/>
                </a:ext>
                <a:ext uri="{FF2B5EF4-FFF2-40B4-BE49-F238E27FC236}">
                  <a16:creationId xmlns:a16="http://schemas.microsoft.com/office/drawing/2014/main" id="{00000000-0008-0000-0A00-000009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4874" name="Button 10" hidden="1">
              <a:extLst>
                <a:ext uri="{63B3BB69-23CF-44E3-9099-C40C66FF867C}">
                  <a14:compatExt spid="_x0000_s164874"/>
                </a:ext>
                <a:ext uri="{FF2B5EF4-FFF2-40B4-BE49-F238E27FC236}">
                  <a16:creationId xmlns:a16="http://schemas.microsoft.com/office/drawing/2014/main" id="{00000000-0008-0000-0A00-00000A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4875" name="Button 11" hidden="1">
              <a:extLst>
                <a:ext uri="{63B3BB69-23CF-44E3-9099-C40C66FF867C}">
                  <a14:compatExt spid="_x0000_s164875"/>
                </a:ext>
                <a:ext uri="{FF2B5EF4-FFF2-40B4-BE49-F238E27FC236}">
                  <a16:creationId xmlns:a16="http://schemas.microsoft.com/office/drawing/2014/main" id="{00000000-0008-0000-0A00-00000B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4876" name="Button 12" hidden="1">
              <a:extLst>
                <a:ext uri="{63B3BB69-23CF-44E3-9099-C40C66FF867C}">
                  <a14:compatExt spid="_x0000_s164876"/>
                </a:ext>
                <a:ext uri="{FF2B5EF4-FFF2-40B4-BE49-F238E27FC236}">
                  <a16:creationId xmlns:a16="http://schemas.microsoft.com/office/drawing/2014/main" id="{00000000-0008-0000-0A00-00000C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64877" name="Button 13" hidden="1">
              <a:extLst>
                <a:ext uri="{63B3BB69-23CF-44E3-9099-C40C66FF867C}">
                  <a14:compatExt spid="_x0000_s164877"/>
                </a:ext>
                <a:ext uri="{FF2B5EF4-FFF2-40B4-BE49-F238E27FC236}">
                  <a16:creationId xmlns:a16="http://schemas.microsoft.com/office/drawing/2014/main" id="{00000000-0008-0000-0A00-00000D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64878" name="Button 14" hidden="1">
              <a:extLst>
                <a:ext uri="{63B3BB69-23CF-44E3-9099-C40C66FF867C}">
                  <a14:compatExt spid="_x0000_s164878"/>
                </a:ext>
                <a:ext uri="{FF2B5EF4-FFF2-40B4-BE49-F238E27FC236}">
                  <a16:creationId xmlns:a16="http://schemas.microsoft.com/office/drawing/2014/main" id="{00000000-0008-0000-0A00-00000E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4879" name="Button 15" hidden="1">
              <a:extLst>
                <a:ext uri="{63B3BB69-23CF-44E3-9099-C40C66FF867C}">
                  <a14:compatExt spid="_x0000_s164879"/>
                </a:ext>
                <a:ext uri="{FF2B5EF4-FFF2-40B4-BE49-F238E27FC236}">
                  <a16:creationId xmlns:a16="http://schemas.microsoft.com/office/drawing/2014/main" id="{00000000-0008-0000-0A00-00000F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4880" name="Button 16" hidden="1">
              <a:extLst>
                <a:ext uri="{63B3BB69-23CF-44E3-9099-C40C66FF867C}">
                  <a14:compatExt spid="_x0000_s164880"/>
                </a:ext>
                <a:ext uri="{FF2B5EF4-FFF2-40B4-BE49-F238E27FC236}">
                  <a16:creationId xmlns:a16="http://schemas.microsoft.com/office/drawing/2014/main" id="{00000000-0008-0000-0A00-000010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64881" name="Button 17" hidden="1">
              <a:extLst>
                <a:ext uri="{63B3BB69-23CF-44E3-9099-C40C66FF867C}">
                  <a14:compatExt spid="_x0000_s164881"/>
                </a:ext>
                <a:ext uri="{FF2B5EF4-FFF2-40B4-BE49-F238E27FC236}">
                  <a16:creationId xmlns:a16="http://schemas.microsoft.com/office/drawing/2014/main" id="{00000000-0008-0000-0A00-000011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64882" name="Button 18" hidden="1">
              <a:extLst>
                <a:ext uri="{63B3BB69-23CF-44E3-9099-C40C66FF867C}">
                  <a14:compatExt spid="_x0000_s164882"/>
                </a:ext>
                <a:ext uri="{FF2B5EF4-FFF2-40B4-BE49-F238E27FC236}">
                  <a16:creationId xmlns:a16="http://schemas.microsoft.com/office/drawing/2014/main" id="{00000000-0008-0000-0A00-000012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64883" name="Button 19" hidden="1">
              <a:extLst>
                <a:ext uri="{63B3BB69-23CF-44E3-9099-C40C66FF867C}">
                  <a14:compatExt spid="_x0000_s164883"/>
                </a:ext>
                <a:ext uri="{FF2B5EF4-FFF2-40B4-BE49-F238E27FC236}">
                  <a16:creationId xmlns:a16="http://schemas.microsoft.com/office/drawing/2014/main" id="{00000000-0008-0000-0A00-000013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4884" name="Button 20" hidden="1">
              <a:extLst>
                <a:ext uri="{63B3BB69-23CF-44E3-9099-C40C66FF867C}">
                  <a14:compatExt spid="_x0000_s164884"/>
                </a:ext>
                <a:ext uri="{FF2B5EF4-FFF2-40B4-BE49-F238E27FC236}">
                  <a16:creationId xmlns:a16="http://schemas.microsoft.com/office/drawing/2014/main" id="{00000000-0008-0000-0A00-0000148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5889" name="Button 1" hidden="1">
              <a:extLst>
                <a:ext uri="{63B3BB69-23CF-44E3-9099-C40C66FF867C}">
                  <a14:compatExt spid="_x0000_s165889"/>
                </a:ext>
                <a:ext uri="{FF2B5EF4-FFF2-40B4-BE49-F238E27FC236}">
                  <a16:creationId xmlns:a16="http://schemas.microsoft.com/office/drawing/2014/main" id="{00000000-0008-0000-0B00-000001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65890" name="Button 2" hidden="1">
              <a:extLst>
                <a:ext uri="{63B3BB69-23CF-44E3-9099-C40C66FF867C}">
                  <a14:compatExt spid="_x0000_s165890"/>
                </a:ext>
                <a:ext uri="{FF2B5EF4-FFF2-40B4-BE49-F238E27FC236}">
                  <a16:creationId xmlns:a16="http://schemas.microsoft.com/office/drawing/2014/main" id="{00000000-0008-0000-0B00-000002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65891" name="Button 3" hidden="1">
              <a:extLst>
                <a:ext uri="{63B3BB69-23CF-44E3-9099-C40C66FF867C}">
                  <a14:compatExt spid="_x0000_s165891"/>
                </a:ext>
                <a:ext uri="{FF2B5EF4-FFF2-40B4-BE49-F238E27FC236}">
                  <a16:creationId xmlns:a16="http://schemas.microsoft.com/office/drawing/2014/main" id="{00000000-0008-0000-0B00-000003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5892" name="Button 4" hidden="1">
              <a:extLst>
                <a:ext uri="{63B3BB69-23CF-44E3-9099-C40C66FF867C}">
                  <a14:compatExt spid="_x0000_s165892"/>
                </a:ext>
                <a:ext uri="{FF2B5EF4-FFF2-40B4-BE49-F238E27FC236}">
                  <a16:creationId xmlns:a16="http://schemas.microsoft.com/office/drawing/2014/main" id="{00000000-0008-0000-0B00-000004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5893" name="Button 5" hidden="1">
              <a:extLst>
                <a:ext uri="{63B3BB69-23CF-44E3-9099-C40C66FF867C}">
                  <a14:compatExt spid="_x0000_s165893"/>
                </a:ext>
                <a:ext uri="{FF2B5EF4-FFF2-40B4-BE49-F238E27FC236}">
                  <a16:creationId xmlns:a16="http://schemas.microsoft.com/office/drawing/2014/main" id="{00000000-0008-0000-0B00-000005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5894" name="Button 6" hidden="1">
              <a:extLst>
                <a:ext uri="{63B3BB69-23CF-44E3-9099-C40C66FF867C}">
                  <a14:compatExt spid="_x0000_s165894"/>
                </a:ext>
                <a:ext uri="{FF2B5EF4-FFF2-40B4-BE49-F238E27FC236}">
                  <a16:creationId xmlns:a16="http://schemas.microsoft.com/office/drawing/2014/main" id="{00000000-0008-0000-0B00-000006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5895" name="Button 7" hidden="1">
              <a:extLst>
                <a:ext uri="{63B3BB69-23CF-44E3-9099-C40C66FF867C}">
                  <a14:compatExt spid="_x0000_s165895"/>
                </a:ext>
                <a:ext uri="{FF2B5EF4-FFF2-40B4-BE49-F238E27FC236}">
                  <a16:creationId xmlns:a16="http://schemas.microsoft.com/office/drawing/2014/main" id="{00000000-0008-0000-0B00-000007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5896" name="Button 8" hidden="1">
              <a:extLst>
                <a:ext uri="{63B3BB69-23CF-44E3-9099-C40C66FF867C}">
                  <a14:compatExt spid="_x0000_s165896"/>
                </a:ext>
                <a:ext uri="{FF2B5EF4-FFF2-40B4-BE49-F238E27FC236}">
                  <a16:creationId xmlns:a16="http://schemas.microsoft.com/office/drawing/2014/main" id="{00000000-0008-0000-0B00-000008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5897" name="Button 9" hidden="1">
              <a:extLst>
                <a:ext uri="{63B3BB69-23CF-44E3-9099-C40C66FF867C}">
                  <a14:compatExt spid="_x0000_s165897"/>
                </a:ext>
                <a:ext uri="{FF2B5EF4-FFF2-40B4-BE49-F238E27FC236}">
                  <a16:creationId xmlns:a16="http://schemas.microsoft.com/office/drawing/2014/main" id="{00000000-0008-0000-0B00-000009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5898" name="Button 10" hidden="1">
              <a:extLst>
                <a:ext uri="{63B3BB69-23CF-44E3-9099-C40C66FF867C}">
                  <a14:compatExt spid="_x0000_s165898"/>
                </a:ext>
                <a:ext uri="{FF2B5EF4-FFF2-40B4-BE49-F238E27FC236}">
                  <a16:creationId xmlns:a16="http://schemas.microsoft.com/office/drawing/2014/main" id="{00000000-0008-0000-0B00-00000A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5899" name="Button 11" hidden="1">
              <a:extLst>
                <a:ext uri="{63B3BB69-23CF-44E3-9099-C40C66FF867C}">
                  <a14:compatExt spid="_x0000_s165899"/>
                </a:ext>
                <a:ext uri="{FF2B5EF4-FFF2-40B4-BE49-F238E27FC236}">
                  <a16:creationId xmlns:a16="http://schemas.microsoft.com/office/drawing/2014/main" id="{00000000-0008-0000-0B00-00000B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5900" name="Button 12" hidden="1">
              <a:extLst>
                <a:ext uri="{63B3BB69-23CF-44E3-9099-C40C66FF867C}">
                  <a14:compatExt spid="_x0000_s165900"/>
                </a:ext>
                <a:ext uri="{FF2B5EF4-FFF2-40B4-BE49-F238E27FC236}">
                  <a16:creationId xmlns:a16="http://schemas.microsoft.com/office/drawing/2014/main" id="{00000000-0008-0000-0B00-00000C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65901" name="Button 13" hidden="1">
              <a:extLst>
                <a:ext uri="{63B3BB69-23CF-44E3-9099-C40C66FF867C}">
                  <a14:compatExt spid="_x0000_s165901"/>
                </a:ext>
                <a:ext uri="{FF2B5EF4-FFF2-40B4-BE49-F238E27FC236}">
                  <a16:creationId xmlns:a16="http://schemas.microsoft.com/office/drawing/2014/main" id="{00000000-0008-0000-0B00-00000D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65902" name="Button 14" hidden="1">
              <a:extLst>
                <a:ext uri="{63B3BB69-23CF-44E3-9099-C40C66FF867C}">
                  <a14:compatExt spid="_x0000_s165902"/>
                </a:ext>
                <a:ext uri="{FF2B5EF4-FFF2-40B4-BE49-F238E27FC236}">
                  <a16:creationId xmlns:a16="http://schemas.microsoft.com/office/drawing/2014/main" id="{00000000-0008-0000-0B00-00000E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5903" name="Button 15" hidden="1">
              <a:extLst>
                <a:ext uri="{63B3BB69-23CF-44E3-9099-C40C66FF867C}">
                  <a14:compatExt spid="_x0000_s165903"/>
                </a:ext>
                <a:ext uri="{FF2B5EF4-FFF2-40B4-BE49-F238E27FC236}">
                  <a16:creationId xmlns:a16="http://schemas.microsoft.com/office/drawing/2014/main" id="{00000000-0008-0000-0B00-00000F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5904" name="Button 16" hidden="1">
              <a:extLst>
                <a:ext uri="{63B3BB69-23CF-44E3-9099-C40C66FF867C}">
                  <a14:compatExt spid="_x0000_s165904"/>
                </a:ext>
                <a:ext uri="{FF2B5EF4-FFF2-40B4-BE49-F238E27FC236}">
                  <a16:creationId xmlns:a16="http://schemas.microsoft.com/office/drawing/2014/main" id="{00000000-0008-0000-0B00-000010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65905" name="Button 17" hidden="1">
              <a:extLst>
                <a:ext uri="{63B3BB69-23CF-44E3-9099-C40C66FF867C}">
                  <a14:compatExt spid="_x0000_s165905"/>
                </a:ext>
                <a:ext uri="{FF2B5EF4-FFF2-40B4-BE49-F238E27FC236}">
                  <a16:creationId xmlns:a16="http://schemas.microsoft.com/office/drawing/2014/main" id="{00000000-0008-0000-0B00-000011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65906" name="Button 18" hidden="1">
              <a:extLst>
                <a:ext uri="{63B3BB69-23CF-44E3-9099-C40C66FF867C}">
                  <a14:compatExt spid="_x0000_s165906"/>
                </a:ext>
                <a:ext uri="{FF2B5EF4-FFF2-40B4-BE49-F238E27FC236}">
                  <a16:creationId xmlns:a16="http://schemas.microsoft.com/office/drawing/2014/main" id="{00000000-0008-0000-0B00-000012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65907" name="Button 19" hidden="1">
              <a:extLst>
                <a:ext uri="{63B3BB69-23CF-44E3-9099-C40C66FF867C}">
                  <a14:compatExt spid="_x0000_s165907"/>
                </a:ext>
                <a:ext uri="{FF2B5EF4-FFF2-40B4-BE49-F238E27FC236}">
                  <a16:creationId xmlns:a16="http://schemas.microsoft.com/office/drawing/2014/main" id="{00000000-0008-0000-0B00-000013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5908" name="Button 20" hidden="1">
              <a:extLst>
                <a:ext uri="{63B3BB69-23CF-44E3-9099-C40C66FF867C}">
                  <a14:compatExt spid="_x0000_s165908"/>
                </a:ext>
                <a:ext uri="{FF2B5EF4-FFF2-40B4-BE49-F238E27FC236}">
                  <a16:creationId xmlns:a16="http://schemas.microsoft.com/office/drawing/2014/main" id="{00000000-0008-0000-0B00-000014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57697" name="Button 1" hidden="1">
              <a:extLst>
                <a:ext uri="{63B3BB69-23CF-44E3-9099-C40C66FF867C}">
                  <a14:compatExt spid="_x0000_s157697"/>
                </a:ext>
                <a:ext uri="{FF2B5EF4-FFF2-40B4-BE49-F238E27FC236}">
                  <a16:creationId xmlns:a16="http://schemas.microsoft.com/office/drawing/2014/main" id="{00000000-0008-0000-0C00-000001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57698" name="Button 2" hidden="1">
              <a:extLst>
                <a:ext uri="{63B3BB69-23CF-44E3-9099-C40C66FF867C}">
                  <a14:compatExt spid="_x0000_s157698"/>
                </a:ext>
                <a:ext uri="{FF2B5EF4-FFF2-40B4-BE49-F238E27FC236}">
                  <a16:creationId xmlns:a16="http://schemas.microsoft.com/office/drawing/2014/main" id="{00000000-0008-0000-0C00-000002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57699" name="Button 3" hidden="1">
              <a:extLst>
                <a:ext uri="{63B3BB69-23CF-44E3-9099-C40C66FF867C}">
                  <a14:compatExt spid="_x0000_s157699"/>
                </a:ext>
                <a:ext uri="{FF2B5EF4-FFF2-40B4-BE49-F238E27FC236}">
                  <a16:creationId xmlns:a16="http://schemas.microsoft.com/office/drawing/2014/main" id="{00000000-0008-0000-0C00-000003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7700" name="Button 4" hidden="1">
              <a:extLst>
                <a:ext uri="{63B3BB69-23CF-44E3-9099-C40C66FF867C}">
                  <a14:compatExt spid="_x0000_s157700"/>
                </a:ext>
                <a:ext uri="{FF2B5EF4-FFF2-40B4-BE49-F238E27FC236}">
                  <a16:creationId xmlns:a16="http://schemas.microsoft.com/office/drawing/2014/main" id="{00000000-0008-0000-0C00-000004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57701" name="Button 5" hidden="1">
              <a:extLst>
                <a:ext uri="{63B3BB69-23CF-44E3-9099-C40C66FF867C}">
                  <a14:compatExt spid="_x0000_s157701"/>
                </a:ext>
                <a:ext uri="{FF2B5EF4-FFF2-40B4-BE49-F238E27FC236}">
                  <a16:creationId xmlns:a16="http://schemas.microsoft.com/office/drawing/2014/main" id="{00000000-0008-0000-0C00-000005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57702" name="Button 6" hidden="1">
              <a:extLst>
                <a:ext uri="{63B3BB69-23CF-44E3-9099-C40C66FF867C}">
                  <a14:compatExt spid="_x0000_s157702"/>
                </a:ext>
                <a:ext uri="{FF2B5EF4-FFF2-40B4-BE49-F238E27FC236}">
                  <a16:creationId xmlns:a16="http://schemas.microsoft.com/office/drawing/2014/main" id="{00000000-0008-0000-0C00-000006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57703" name="Button 7" hidden="1">
              <a:extLst>
                <a:ext uri="{63B3BB69-23CF-44E3-9099-C40C66FF867C}">
                  <a14:compatExt spid="_x0000_s157703"/>
                </a:ext>
                <a:ext uri="{FF2B5EF4-FFF2-40B4-BE49-F238E27FC236}">
                  <a16:creationId xmlns:a16="http://schemas.microsoft.com/office/drawing/2014/main" id="{00000000-0008-0000-0C00-000007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57704" name="Button 8" hidden="1">
              <a:extLst>
                <a:ext uri="{63B3BB69-23CF-44E3-9099-C40C66FF867C}">
                  <a14:compatExt spid="_x0000_s157704"/>
                </a:ext>
                <a:ext uri="{FF2B5EF4-FFF2-40B4-BE49-F238E27FC236}">
                  <a16:creationId xmlns:a16="http://schemas.microsoft.com/office/drawing/2014/main" id="{00000000-0008-0000-0C00-000008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7705" name="Button 9" hidden="1">
              <a:extLst>
                <a:ext uri="{63B3BB69-23CF-44E3-9099-C40C66FF867C}">
                  <a14:compatExt spid="_x0000_s157705"/>
                </a:ext>
                <a:ext uri="{FF2B5EF4-FFF2-40B4-BE49-F238E27FC236}">
                  <a16:creationId xmlns:a16="http://schemas.microsoft.com/office/drawing/2014/main" id="{00000000-0008-0000-0C00-000009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57706" name="Button 10" hidden="1">
              <a:extLst>
                <a:ext uri="{63B3BB69-23CF-44E3-9099-C40C66FF867C}">
                  <a14:compatExt spid="_x0000_s157706"/>
                </a:ext>
                <a:ext uri="{FF2B5EF4-FFF2-40B4-BE49-F238E27FC236}">
                  <a16:creationId xmlns:a16="http://schemas.microsoft.com/office/drawing/2014/main" id="{00000000-0008-0000-0C00-00000A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57707" name="Button 11" hidden="1">
              <a:extLst>
                <a:ext uri="{63B3BB69-23CF-44E3-9099-C40C66FF867C}">
                  <a14:compatExt spid="_x0000_s157707"/>
                </a:ext>
                <a:ext uri="{FF2B5EF4-FFF2-40B4-BE49-F238E27FC236}">
                  <a16:creationId xmlns:a16="http://schemas.microsoft.com/office/drawing/2014/main" id="{00000000-0008-0000-0C00-00000B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57708" name="Button 12" hidden="1">
              <a:extLst>
                <a:ext uri="{63B3BB69-23CF-44E3-9099-C40C66FF867C}">
                  <a14:compatExt spid="_x0000_s157708"/>
                </a:ext>
                <a:ext uri="{FF2B5EF4-FFF2-40B4-BE49-F238E27FC236}">
                  <a16:creationId xmlns:a16="http://schemas.microsoft.com/office/drawing/2014/main" id="{00000000-0008-0000-0C00-00000C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57709" name="Button 13" hidden="1">
              <a:extLst>
                <a:ext uri="{63B3BB69-23CF-44E3-9099-C40C66FF867C}">
                  <a14:compatExt spid="_x0000_s157709"/>
                </a:ext>
                <a:ext uri="{FF2B5EF4-FFF2-40B4-BE49-F238E27FC236}">
                  <a16:creationId xmlns:a16="http://schemas.microsoft.com/office/drawing/2014/main" id="{00000000-0008-0000-0C00-00000D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57710" name="Button 14" hidden="1">
              <a:extLst>
                <a:ext uri="{63B3BB69-23CF-44E3-9099-C40C66FF867C}">
                  <a14:compatExt spid="_x0000_s157710"/>
                </a:ext>
                <a:ext uri="{FF2B5EF4-FFF2-40B4-BE49-F238E27FC236}">
                  <a16:creationId xmlns:a16="http://schemas.microsoft.com/office/drawing/2014/main" id="{00000000-0008-0000-0C00-00000E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57711" name="Button 15" hidden="1">
              <a:extLst>
                <a:ext uri="{63B3BB69-23CF-44E3-9099-C40C66FF867C}">
                  <a14:compatExt spid="_x0000_s157711"/>
                </a:ext>
                <a:ext uri="{FF2B5EF4-FFF2-40B4-BE49-F238E27FC236}">
                  <a16:creationId xmlns:a16="http://schemas.microsoft.com/office/drawing/2014/main" id="{00000000-0008-0000-0C00-00000F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57712" name="Button 16" hidden="1">
              <a:extLst>
                <a:ext uri="{63B3BB69-23CF-44E3-9099-C40C66FF867C}">
                  <a14:compatExt spid="_x0000_s157712"/>
                </a:ext>
                <a:ext uri="{FF2B5EF4-FFF2-40B4-BE49-F238E27FC236}">
                  <a16:creationId xmlns:a16="http://schemas.microsoft.com/office/drawing/2014/main" id="{00000000-0008-0000-0C00-000010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57713" name="Button 17" hidden="1">
              <a:extLst>
                <a:ext uri="{63B3BB69-23CF-44E3-9099-C40C66FF867C}">
                  <a14:compatExt spid="_x0000_s157713"/>
                </a:ext>
                <a:ext uri="{FF2B5EF4-FFF2-40B4-BE49-F238E27FC236}">
                  <a16:creationId xmlns:a16="http://schemas.microsoft.com/office/drawing/2014/main" id="{00000000-0008-0000-0C00-000011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57714" name="Button 18" hidden="1">
              <a:extLst>
                <a:ext uri="{63B3BB69-23CF-44E3-9099-C40C66FF867C}">
                  <a14:compatExt spid="_x0000_s157714"/>
                </a:ext>
                <a:ext uri="{FF2B5EF4-FFF2-40B4-BE49-F238E27FC236}">
                  <a16:creationId xmlns:a16="http://schemas.microsoft.com/office/drawing/2014/main" id="{00000000-0008-0000-0C00-000012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57715" name="Button 19" hidden="1">
              <a:extLst>
                <a:ext uri="{63B3BB69-23CF-44E3-9099-C40C66FF867C}">
                  <a14:compatExt spid="_x0000_s157715"/>
                </a:ext>
                <a:ext uri="{FF2B5EF4-FFF2-40B4-BE49-F238E27FC236}">
                  <a16:creationId xmlns:a16="http://schemas.microsoft.com/office/drawing/2014/main" id="{00000000-0008-0000-0C00-000013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57716" name="Button 20" hidden="1">
              <a:extLst>
                <a:ext uri="{63B3BB69-23CF-44E3-9099-C40C66FF867C}">
                  <a14:compatExt spid="_x0000_s157716"/>
                </a:ext>
                <a:ext uri="{FF2B5EF4-FFF2-40B4-BE49-F238E27FC236}">
                  <a16:creationId xmlns:a16="http://schemas.microsoft.com/office/drawing/2014/main" id="{00000000-0008-0000-0C00-0000146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6913" name="Button 1" hidden="1">
              <a:extLst>
                <a:ext uri="{63B3BB69-23CF-44E3-9099-C40C66FF867C}">
                  <a14:compatExt spid="_x0000_s166913"/>
                </a:ext>
                <a:ext uri="{FF2B5EF4-FFF2-40B4-BE49-F238E27FC236}">
                  <a16:creationId xmlns:a16="http://schemas.microsoft.com/office/drawing/2014/main" id="{00000000-0008-0000-0D00-000001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66914" name="Button 2" hidden="1">
              <a:extLst>
                <a:ext uri="{63B3BB69-23CF-44E3-9099-C40C66FF867C}">
                  <a14:compatExt spid="_x0000_s166914"/>
                </a:ext>
                <a:ext uri="{FF2B5EF4-FFF2-40B4-BE49-F238E27FC236}">
                  <a16:creationId xmlns:a16="http://schemas.microsoft.com/office/drawing/2014/main" id="{00000000-0008-0000-0D00-000002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66915" name="Button 3" hidden="1">
              <a:extLst>
                <a:ext uri="{63B3BB69-23CF-44E3-9099-C40C66FF867C}">
                  <a14:compatExt spid="_x0000_s166915"/>
                </a:ext>
                <a:ext uri="{FF2B5EF4-FFF2-40B4-BE49-F238E27FC236}">
                  <a16:creationId xmlns:a16="http://schemas.microsoft.com/office/drawing/2014/main" id="{00000000-0008-0000-0D00-000003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6916" name="Button 4" hidden="1">
              <a:extLst>
                <a:ext uri="{63B3BB69-23CF-44E3-9099-C40C66FF867C}">
                  <a14:compatExt spid="_x0000_s166916"/>
                </a:ext>
                <a:ext uri="{FF2B5EF4-FFF2-40B4-BE49-F238E27FC236}">
                  <a16:creationId xmlns:a16="http://schemas.microsoft.com/office/drawing/2014/main" id="{00000000-0008-0000-0D00-000004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6917" name="Button 5" hidden="1">
              <a:extLst>
                <a:ext uri="{63B3BB69-23CF-44E3-9099-C40C66FF867C}">
                  <a14:compatExt spid="_x0000_s166917"/>
                </a:ext>
                <a:ext uri="{FF2B5EF4-FFF2-40B4-BE49-F238E27FC236}">
                  <a16:creationId xmlns:a16="http://schemas.microsoft.com/office/drawing/2014/main" id="{00000000-0008-0000-0D00-000005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6918" name="Button 6" hidden="1">
              <a:extLst>
                <a:ext uri="{63B3BB69-23CF-44E3-9099-C40C66FF867C}">
                  <a14:compatExt spid="_x0000_s166918"/>
                </a:ext>
                <a:ext uri="{FF2B5EF4-FFF2-40B4-BE49-F238E27FC236}">
                  <a16:creationId xmlns:a16="http://schemas.microsoft.com/office/drawing/2014/main" id="{00000000-0008-0000-0D00-000006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6919" name="Button 7" hidden="1">
              <a:extLst>
                <a:ext uri="{63B3BB69-23CF-44E3-9099-C40C66FF867C}">
                  <a14:compatExt spid="_x0000_s166919"/>
                </a:ext>
                <a:ext uri="{FF2B5EF4-FFF2-40B4-BE49-F238E27FC236}">
                  <a16:creationId xmlns:a16="http://schemas.microsoft.com/office/drawing/2014/main" id="{00000000-0008-0000-0D00-000007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6920" name="Button 8" hidden="1">
              <a:extLst>
                <a:ext uri="{63B3BB69-23CF-44E3-9099-C40C66FF867C}">
                  <a14:compatExt spid="_x0000_s166920"/>
                </a:ext>
                <a:ext uri="{FF2B5EF4-FFF2-40B4-BE49-F238E27FC236}">
                  <a16:creationId xmlns:a16="http://schemas.microsoft.com/office/drawing/2014/main" id="{00000000-0008-0000-0D00-000008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6921" name="Button 9" hidden="1">
              <a:extLst>
                <a:ext uri="{63B3BB69-23CF-44E3-9099-C40C66FF867C}">
                  <a14:compatExt spid="_x0000_s166921"/>
                </a:ext>
                <a:ext uri="{FF2B5EF4-FFF2-40B4-BE49-F238E27FC236}">
                  <a16:creationId xmlns:a16="http://schemas.microsoft.com/office/drawing/2014/main" id="{00000000-0008-0000-0D00-000009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6922" name="Button 10" hidden="1">
              <a:extLst>
                <a:ext uri="{63B3BB69-23CF-44E3-9099-C40C66FF867C}">
                  <a14:compatExt spid="_x0000_s166922"/>
                </a:ext>
                <a:ext uri="{FF2B5EF4-FFF2-40B4-BE49-F238E27FC236}">
                  <a16:creationId xmlns:a16="http://schemas.microsoft.com/office/drawing/2014/main" id="{00000000-0008-0000-0D00-00000A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6923" name="Button 11" hidden="1">
              <a:extLst>
                <a:ext uri="{63B3BB69-23CF-44E3-9099-C40C66FF867C}">
                  <a14:compatExt spid="_x0000_s166923"/>
                </a:ext>
                <a:ext uri="{FF2B5EF4-FFF2-40B4-BE49-F238E27FC236}">
                  <a16:creationId xmlns:a16="http://schemas.microsoft.com/office/drawing/2014/main" id="{00000000-0008-0000-0D00-00000B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6924" name="Button 12" hidden="1">
              <a:extLst>
                <a:ext uri="{63B3BB69-23CF-44E3-9099-C40C66FF867C}">
                  <a14:compatExt spid="_x0000_s166924"/>
                </a:ext>
                <a:ext uri="{FF2B5EF4-FFF2-40B4-BE49-F238E27FC236}">
                  <a16:creationId xmlns:a16="http://schemas.microsoft.com/office/drawing/2014/main" id="{00000000-0008-0000-0D00-00000C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66925" name="Button 13" hidden="1">
              <a:extLst>
                <a:ext uri="{63B3BB69-23CF-44E3-9099-C40C66FF867C}">
                  <a14:compatExt spid="_x0000_s166925"/>
                </a:ext>
                <a:ext uri="{FF2B5EF4-FFF2-40B4-BE49-F238E27FC236}">
                  <a16:creationId xmlns:a16="http://schemas.microsoft.com/office/drawing/2014/main" id="{00000000-0008-0000-0D00-00000D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66926" name="Button 14" hidden="1">
              <a:extLst>
                <a:ext uri="{63B3BB69-23CF-44E3-9099-C40C66FF867C}">
                  <a14:compatExt spid="_x0000_s166926"/>
                </a:ext>
                <a:ext uri="{FF2B5EF4-FFF2-40B4-BE49-F238E27FC236}">
                  <a16:creationId xmlns:a16="http://schemas.microsoft.com/office/drawing/2014/main" id="{00000000-0008-0000-0D00-00000E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6927" name="Button 15" hidden="1">
              <a:extLst>
                <a:ext uri="{63B3BB69-23CF-44E3-9099-C40C66FF867C}">
                  <a14:compatExt spid="_x0000_s166927"/>
                </a:ext>
                <a:ext uri="{FF2B5EF4-FFF2-40B4-BE49-F238E27FC236}">
                  <a16:creationId xmlns:a16="http://schemas.microsoft.com/office/drawing/2014/main" id="{00000000-0008-0000-0D00-00000F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6928" name="Button 16" hidden="1">
              <a:extLst>
                <a:ext uri="{63B3BB69-23CF-44E3-9099-C40C66FF867C}">
                  <a14:compatExt spid="_x0000_s166928"/>
                </a:ext>
                <a:ext uri="{FF2B5EF4-FFF2-40B4-BE49-F238E27FC236}">
                  <a16:creationId xmlns:a16="http://schemas.microsoft.com/office/drawing/2014/main" id="{00000000-0008-0000-0D00-000010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66929" name="Button 17" hidden="1">
              <a:extLst>
                <a:ext uri="{63B3BB69-23CF-44E3-9099-C40C66FF867C}">
                  <a14:compatExt spid="_x0000_s166929"/>
                </a:ext>
                <a:ext uri="{FF2B5EF4-FFF2-40B4-BE49-F238E27FC236}">
                  <a16:creationId xmlns:a16="http://schemas.microsoft.com/office/drawing/2014/main" id="{00000000-0008-0000-0D00-000011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66930" name="Button 18" hidden="1">
              <a:extLst>
                <a:ext uri="{63B3BB69-23CF-44E3-9099-C40C66FF867C}">
                  <a14:compatExt spid="_x0000_s166930"/>
                </a:ext>
                <a:ext uri="{FF2B5EF4-FFF2-40B4-BE49-F238E27FC236}">
                  <a16:creationId xmlns:a16="http://schemas.microsoft.com/office/drawing/2014/main" id="{00000000-0008-0000-0D00-000012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66931" name="Button 19" hidden="1">
              <a:extLst>
                <a:ext uri="{63B3BB69-23CF-44E3-9099-C40C66FF867C}">
                  <a14:compatExt spid="_x0000_s166931"/>
                </a:ext>
                <a:ext uri="{FF2B5EF4-FFF2-40B4-BE49-F238E27FC236}">
                  <a16:creationId xmlns:a16="http://schemas.microsoft.com/office/drawing/2014/main" id="{00000000-0008-0000-0D00-000013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66932" name="Button 20" hidden="1">
              <a:extLst>
                <a:ext uri="{63B3BB69-23CF-44E3-9099-C40C66FF867C}">
                  <a14:compatExt spid="_x0000_s166932"/>
                </a:ext>
                <a:ext uri="{FF2B5EF4-FFF2-40B4-BE49-F238E27FC236}">
                  <a16:creationId xmlns:a16="http://schemas.microsoft.com/office/drawing/2014/main" id="{00000000-0008-0000-0D00-0000148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58721" name="Button 1" hidden="1">
              <a:extLst>
                <a:ext uri="{63B3BB69-23CF-44E3-9099-C40C66FF867C}">
                  <a14:compatExt spid="_x0000_s158721"/>
                </a:ext>
                <a:ext uri="{FF2B5EF4-FFF2-40B4-BE49-F238E27FC236}">
                  <a16:creationId xmlns:a16="http://schemas.microsoft.com/office/drawing/2014/main" id="{00000000-0008-0000-0E00-000001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58722" name="Button 2" hidden="1">
              <a:extLst>
                <a:ext uri="{63B3BB69-23CF-44E3-9099-C40C66FF867C}">
                  <a14:compatExt spid="_x0000_s158722"/>
                </a:ext>
                <a:ext uri="{FF2B5EF4-FFF2-40B4-BE49-F238E27FC236}">
                  <a16:creationId xmlns:a16="http://schemas.microsoft.com/office/drawing/2014/main" id="{00000000-0008-0000-0E00-000002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58723" name="Button 3" hidden="1">
              <a:extLst>
                <a:ext uri="{63B3BB69-23CF-44E3-9099-C40C66FF867C}">
                  <a14:compatExt spid="_x0000_s158723"/>
                </a:ext>
                <a:ext uri="{FF2B5EF4-FFF2-40B4-BE49-F238E27FC236}">
                  <a16:creationId xmlns:a16="http://schemas.microsoft.com/office/drawing/2014/main" id="{00000000-0008-0000-0E00-000003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8724" name="Button 4" hidden="1">
              <a:extLst>
                <a:ext uri="{63B3BB69-23CF-44E3-9099-C40C66FF867C}">
                  <a14:compatExt spid="_x0000_s158724"/>
                </a:ext>
                <a:ext uri="{FF2B5EF4-FFF2-40B4-BE49-F238E27FC236}">
                  <a16:creationId xmlns:a16="http://schemas.microsoft.com/office/drawing/2014/main" id="{00000000-0008-0000-0E00-000004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58725" name="Button 5" hidden="1">
              <a:extLst>
                <a:ext uri="{63B3BB69-23CF-44E3-9099-C40C66FF867C}">
                  <a14:compatExt spid="_x0000_s158725"/>
                </a:ext>
                <a:ext uri="{FF2B5EF4-FFF2-40B4-BE49-F238E27FC236}">
                  <a16:creationId xmlns:a16="http://schemas.microsoft.com/office/drawing/2014/main" id="{00000000-0008-0000-0E00-000005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58726" name="Button 6" hidden="1">
              <a:extLst>
                <a:ext uri="{63B3BB69-23CF-44E3-9099-C40C66FF867C}">
                  <a14:compatExt spid="_x0000_s158726"/>
                </a:ext>
                <a:ext uri="{FF2B5EF4-FFF2-40B4-BE49-F238E27FC236}">
                  <a16:creationId xmlns:a16="http://schemas.microsoft.com/office/drawing/2014/main" id="{00000000-0008-0000-0E00-000006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58727" name="Button 7" hidden="1">
              <a:extLst>
                <a:ext uri="{63B3BB69-23CF-44E3-9099-C40C66FF867C}">
                  <a14:compatExt spid="_x0000_s158727"/>
                </a:ext>
                <a:ext uri="{FF2B5EF4-FFF2-40B4-BE49-F238E27FC236}">
                  <a16:creationId xmlns:a16="http://schemas.microsoft.com/office/drawing/2014/main" id="{00000000-0008-0000-0E00-000007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58728" name="Button 8" hidden="1">
              <a:extLst>
                <a:ext uri="{63B3BB69-23CF-44E3-9099-C40C66FF867C}">
                  <a14:compatExt spid="_x0000_s158728"/>
                </a:ext>
                <a:ext uri="{FF2B5EF4-FFF2-40B4-BE49-F238E27FC236}">
                  <a16:creationId xmlns:a16="http://schemas.microsoft.com/office/drawing/2014/main" id="{00000000-0008-0000-0E00-000008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58729" name="Button 9" hidden="1">
              <a:extLst>
                <a:ext uri="{63B3BB69-23CF-44E3-9099-C40C66FF867C}">
                  <a14:compatExt spid="_x0000_s158729"/>
                </a:ext>
                <a:ext uri="{FF2B5EF4-FFF2-40B4-BE49-F238E27FC236}">
                  <a16:creationId xmlns:a16="http://schemas.microsoft.com/office/drawing/2014/main" id="{00000000-0008-0000-0E00-000009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58730" name="Button 10" hidden="1">
              <a:extLst>
                <a:ext uri="{63B3BB69-23CF-44E3-9099-C40C66FF867C}">
                  <a14:compatExt spid="_x0000_s158730"/>
                </a:ext>
                <a:ext uri="{FF2B5EF4-FFF2-40B4-BE49-F238E27FC236}">
                  <a16:creationId xmlns:a16="http://schemas.microsoft.com/office/drawing/2014/main" id="{00000000-0008-0000-0E00-00000A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58731" name="Button 11" hidden="1">
              <a:extLst>
                <a:ext uri="{63B3BB69-23CF-44E3-9099-C40C66FF867C}">
                  <a14:compatExt spid="_x0000_s158731"/>
                </a:ext>
                <a:ext uri="{FF2B5EF4-FFF2-40B4-BE49-F238E27FC236}">
                  <a16:creationId xmlns:a16="http://schemas.microsoft.com/office/drawing/2014/main" id="{00000000-0008-0000-0E00-00000B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58732" name="Button 12" hidden="1">
              <a:extLst>
                <a:ext uri="{63B3BB69-23CF-44E3-9099-C40C66FF867C}">
                  <a14:compatExt spid="_x0000_s158732"/>
                </a:ext>
                <a:ext uri="{FF2B5EF4-FFF2-40B4-BE49-F238E27FC236}">
                  <a16:creationId xmlns:a16="http://schemas.microsoft.com/office/drawing/2014/main" id="{00000000-0008-0000-0E00-00000C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58733" name="Button 13" hidden="1">
              <a:extLst>
                <a:ext uri="{63B3BB69-23CF-44E3-9099-C40C66FF867C}">
                  <a14:compatExt spid="_x0000_s158733"/>
                </a:ext>
                <a:ext uri="{FF2B5EF4-FFF2-40B4-BE49-F238E27FC236}">
                  <a16:creationId xmlns:a16="http://schemas.microsoft.com/office/drawing/2014/main" id="{00000000-0008-0000-0E00-00000D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58734" name="Button 14" hidden="1">
              <a:extLst>
                <a:ext uri="{63B3BB69-23CF-44E3-9099-C40C66FF867C}">
                  <a14:compatExt spid="_x0000_s158734"/>
                </a:ext>
                <a:ext uri="{FF2B5EF4-FFF2-40B4-BE49-F238E27FC236}">
                  <a16:creationId xmlns:a16="http://schemas.microsoft.com/office/drawing/2014/main" id="{00000000-0008-0000-0E00-00000E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58735" name="Button 15" hidden="1">
              <a:extLst>
                <a:ext uri="{63B3BB69-23CF-44E3-9099-C40C66FF867C}">
                  <a14:compatExt spid="_x0000_s158735"/>
                </a:ext>
                <a:ext uri="{FF2B5EF4-FFF2-40B4-BE49-F238E27FC236}">
                  <a16:creationId xmlns:a16="http://schemas.microsoft.com/office/drawing/2014/main" id="{00000000-0008-0000-0E00-00000F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58736" name="Button 16" hidden="1">
              <a:extLst>
                <a:ext uri="{63B3BB69-23CF-44E3-9099-C40C66FF867C}">
                  <a14:compatExt spid="_x0000_s158736"/>
                </a:ext>
                <a:ext uri="{FF2B5EF4-FFF2-40B4-BE49-F238E27FC236}">
                  <a16:creationId xmlns:a16="http://schemas.microsoft.com/office/drawing/2014/main" id="{00000000-0008-0000-0E00-000010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58737" name="Button 17" hidden="1">
              <a:extLst>
                <a:ext uri="{63B3BB69-23CF-44E3-9099-C40C66FF867C}">
                  <a14:compatExt spid="_x0000_s158737"/>
                </a:ext>
                <a:ext uri="{FF2B5EF4-FFF2-40B4-BE49-F238E27FC236}">
                  <a16:creationId xmlns:a16="http://schemas.microsoft.com/office/drawing/2014/main" id="{00000000-0008-0000-0E00-000011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58738" name="Button 18" hidden="1">
              <a:extLst>
                <a:ext uri="{63B3BB69-23CF-44E3-9099-C40C66FF867C}">
                  <a14:compatExt spid="_x0000_s158738"/>
                </a:ext>
                <a:ext uri="{FF2B5EF4-FFF2-40B4-BE49-F238E27FC236}">
                  <a16:creationId xmlns:a16="http://schemas.microsoft.com/office/drawing/2014/main" id="{00000000-0008-0000-0E00-000012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58739" name="Button 19" hidden="1">
              <a:extLst>
                <a:ext uri="{63B3BB69-23CF-44E3-9099-C40C66FF867C}">
                  <a14:compatExt spid="_x0000_s158739"/>
                </a:ext>
                <a:ext uri="{FF2B5EF4-FFF2-40B4-BE49-F238E27FC236}">
                  <a16:creationId xmlns:a16="http://schemas.microsoft.com/office/drawing/2014/main" id="{00000000-0008-0000-0E00-000013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58740" name="Button 20" hidden="1">
              <a:extLst>
                <a:ext uri="{63B3BB69-23CF-44E3-9099-C40C66FF867C}">
                  <a14:compatExt spid="_x0000_s158740"/>
                </a:ext>
                <a:ext uri="{FF2B5EF4-FFF2-40B4-BE49-F238E27FC236}">
                  <a16:creationId xmlns:a16="http://schemas.microsoft.com/office/drawing/2014/main" id="{00000000-0008-0000-0E00-0000146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78177" name="Button 1" hidden="1">
              <a:extLst>
                <a:ext uri="{63B3BB69-23CF-44E3-9099-C40C66FF867C}">
                  <a14:compatExt spid="_x0000_s178177"/>
                </a:ext>
                <a:ext uri="{FF2B5EF4-FFF2-40B4-BE49-F238E27FC236}">
                  <a16:creationId xmlns:a16="http://schemas.microsoft.com/office/drawing/2014/main" id="{00000000-0008-0000-0F00-00000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78178" name="Button 2" hidden="1">
              <a:extLst>
                <a:ext uri="{63B3BB69-23CF-44E3-9099-C40C66FF867C}">
                  <a14:compatExt spid="_x0000_s178178"/>
                </a:ext>
                <a:ext uri="{FF2B5EF4-FFF2-40B4-BE49-F238E27FC236}">
                  <a16:creationId xmlns:a16="http://schemas.microsoft.com/office/drawing/2014/main" id="{00000000-0008-0000-0F00-00000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78179" name="Button 3" hidden="1">
              <a:extLst>
                <a:ext uri="{63B3BB69-23CF-44E3-9099-C40C66FF867C}">
                  <a14:compatExt spid="_x0000_s178179"/>
                </a:ext>
                <a:ext uri="{FF2B5EF4-FFF2-40B4-BE49-F238E27FC236}">
                  <a16:creationId xmlns:a16="http://schemas.microsoft.com/office/drawing/2014/main" id="{00000000-0008-0000-0F00-00000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78180" name="Button 4" hidden="1">
              <a:extLst>
                <a:ext uri="{63B3BB69-23CF-44E3-9099-C40C66FF867C}">
                  <a14:compatExt spid="_x0000_s178180"/>
                </a:ext>
                <a:ext uri="{FF2B5EF4-FFF2-40B4-BE49-F238E27FC236}">
                  <a16:creationId xmlns:a16="http://schemas.microsoft.com/office/drawing/2014/main" id="{00000000-0008-0000-0F00-00000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78181" name="Button 5" hidden="1">
              <a:extLst>
                <a:ext uri="{63B3BB69-23CF-44E3-9099-C40C66FF867C}">
                  <a14:compatExt spid="_x0000_s178181"/>
                </a:ext>
                <a:ext uri="{FF2B5EF4-FFF2-40B4-BE49-F238E27FC236}">
                  <a16:creationId xmlns:a16="http://schemas.microsoft.com/office/drawing/2014/main" id="{00000000-0008-0000-0F00-000005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78182" name="Button 6" hidden="1">
              <a:extLst>
                <a:ext uri="{63B3BB69-23CF-44E3-9099-C40C66FF867C}">
                  <a14:compatExt spid="_x0000_s178182"/>
                </a:ext>
                <a:ext uri="{FF2B5EF4-FFF2-40B4-BE49-F238E27FC236}">
                  <a16:creationId xmlns:a16="http://schemas.microsoft.com/office/drawing/2014/main" id="{00000000-0008-0000-0F00-000006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78183" name="Button 7" hidden="1">
              <a:extLst>
                <a:ext uri="{63B3BB69-23CF-44E3-9099-C40C66FF867C}">
                  <a14:compatExt spid="_x0000_s178183"/>
                </a:ext>
                <a:ext uri="{FF2B5EF4-FFF2-40B4-BE49-F238E27FC236}">
                  <a16:creationId xmlns:a16="http://schemas.microsoft.com/office/drawing/2014/main" id="{00000000-0008-0000-0F00-000007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78184" name="Button 8" hidden="1">
              <a:extLst>
                <a:ext uri="{63B3BB69-23CF-44E3-9099-C40C66FF867C}">
                  <a14:compatExt spid="_x0000_s178184"/>
                </a:ext>
                <a:ext uri="{FF2B5EF4-FFF2-40B4-BE49-F238E27FC236}">
                  <a16:creationId xmlns:a16="http://schemas.microsoft.com/office/drawing/2014/main" id="{00000000-0008-0000-0F00-000008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78185" name="Button 9" hidden="1">
              <a:extLst>
                <a:ext uri="{63B3BB69-23CF-44E3-9099-C40C66FF867C}">
                  <a14:compatExt spid="_x0000_s178185"/>
                </a:ext>
                <a:ext uri="{FF2B5EF4-FFF2-40B4-BE49-F238E27FC236}">
                  <a16:creationId xmlns:a16="http://schemas.microsoft.com/office/drawing/2014/main" id="{00000000-0008-0000-0F00-000009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78186" name="Button 10" hidden="1">
              <a:extLst>
                <a:ext uri="{63B3BB69-23CF-44E3-9099-C40C66FF867C}">
                  <a14:compatExt spid="_x0000_s178186"/>
                </a:ext>
                <a:ext uri="{FF2B5EF4-FFF2-40B4-BE49-F238E27FC236}">
                  <a16:creationId xmlns:a16="http://schemas.microsoft.com/office/drawing/2014/main" id="{00000000-0008-0000-0F00-00000A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78187" name="Button 11" hidden="1">
              <a:extLst>
                <a:ext uri="{63B3BB69-23CF-44E3-9099-C40C66FF867C}">
                  <a14:compatExt spid="_x0000_s178187"/>
                </a:ext>
                <a:ext uri="{FF2B5EF4-FFF2-40B4-BE49-F238E27FC236}">
                  <a16:creationId xmlns:a16="http://schemas.microsoft.com/office/drawing/2014/main" id="{00000000-0008-0000-0F00-00000B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78188" name="Button 12" hidden="1">
              <a:extLst>
                <a:ext uri="{63B3BB69-23CF-44E3-9099-C40C66FF867C}">
                  <a14:compatExt spid="_x0000_s178188"/>
                </a:ext>
                <a:ext uri="{FF2B5EF4-FFF2-40B4-BE49-F238E27FC236}">
                  <a16:creationId xmlns:a16="http://schemas.microsoft.com/office/drawing/2014/main" id="{00000000-0008-0000-0F00-00000C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78189" name="Button 13" hidden="1">
              <a:extLst>
                <a:ext uri="{63B3BB69-23CF-44E3-9099-C40C66FF867C}">
                  <a14:compatExt spid="_x0000_s178189"/>
                </a:ext>
                <a:ext uri="{FF2B5EF4-FFF2-40B4-BE49-F238E27FC236}">
                  <a16:creationId xmlns:a16="http://schemas.microsoft.com/office/drawing/2014/main" id="{00000000-0008-0000-0F00-00000D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</xdr:row>
          <xdr:rowOff>152400</xdr:rowOff>
        </xdr:from>
        <xdr:to>
          <xdr:col>38</xdr:col>
          <xdr:colOff>0</xdr:colOff>
          <xdr:row>7</xdr:row>
          <xdr:rowOff>161925</xdr:rowOff>
        </xdr:to>
        <xdr:sp macro="" textlink="">
          <xdr:nvSpPr>
            <xdr:cNvPr id="178190" name="Button 14" hidden="1">
              <a:extLst>
                <a:ext uri="{63B3BB69-23CF-44E3-9099-C40C66FF867C}">
                  <a14:compatExt spid="_x0000_s178190"/>
                </a:ext>
                <a:ext uri="{FF2B5EF4-FFF2-40B4-BE49-F238E27FC236}">
                  <a16:creationId xmlns:a16="http://schemas.microsoft.com/office/drawing/2014/main" id="{00000000-0008-0000-0F00-00000E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78191" name="Button 15" hidden="1">
              <a:extLst>
                <a:ext uri="{63B3BB69-23CF-44E3-9099-C40C66FF867C}">
                  <a14:compatExt spid="_x0000_s178191"/>
                </a:ext>
                <a:ext uri="{FF2B5EF4-FFF2-40B4-BE49-F238E27FC236}">
                  <a16:creationId xmlns:a16="http://schemas.microsoft.com/office/drawing/2014/main" id="{00000000-0008-0000-0F00-00000F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78192" name="Button 16" hidden="1">
              <a:extLst>
                <a:ext uri="{63B3BB69-23CF-44E3-9099-C40C66FF867C}">
                  <a14:compatExt spid="_x0000_s178192"/>
                </a:ext>
                <a:ext uri="{FF2B5EF4-FFF2-40B4-BE49-F238E27FC236}">
                  <a16:creationId xmlns:a16="http://schemas.microsoft.com/office/drawing/2014/main" id="{00000000-0008-0000-0F00-000010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28575</xdr:colOff>
          <xdr:row>7</xdr:row>
          <xdr:rowOff>9525</xdr:rowOff>
        </xdr:from>
        <xdr:to>
          <xdr:col>38</xdr:col>
          <xdr:colOff>0</xdr:colOff>
          <xdr:row>8</xdr:row>
          <xdr:rowOff>0</xdr:rowOff>
        </xdr:to>
        <xdr:sp macro="" textlink="">
          <xdr:nvSpPr>
            <xdr:cNvPr id="178193" name="Button 17" hidden="1">
              <a:extLst>
                <a:ext uri="{63B3BB69-23CF-44E3-9099-C40C66FF867C}">
                  <a14:compatExt spid="_x0000_s178193"/>
                </a:ext>
                <a:ext uri="{FF2B5EF4-FFF2-40B4-BE49-F238E27FC236}">
                  <a16:creationId xmlns:a16="http://schemas.microsoft.com/office/drawing/2014/main" id="{00000000-0008-0000-0F00-00001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</xdr:row>
          <xdr:rowOff>28575</xdr:rowOff>
        </xdr:from>
        <xdr:to>
          <xdr:col>38</xdr:col>
          <xdr:colOff>0</xdr:colOff>
          <xdr:row>7</xdr:row>
          <xdr:rowOff>190500</xdr:rowOff>
        </xdr:to>
        <xdr:sp macro="" textlink="">
          <xdr:nvSpPr>
            <xdr:cNvPr id="178194" name="Button 18" hidden="1">
              <a:extLst>
                <a:ext uri="{63B3BB69-23CF-44E3-9099-C40C66FF867C}">
                  <a14:compatExt spid="_x0000_s178194"/>
                </a:ext>
                <a:ext uri="{FF2B5EF4-FFF2-40B4-BE49-F238E27FC236}">
                  <a16:creationId xmlns:a16="http://schemas.microsoft.com/office/drawing/2014/main" id="{00000000-0008-0000-0F00-00001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28575</xdr:rowOff>
        </xdr:from>
        <xdr:to>
          <xdr:col>46</xdr:col>
          <xdr:colOff>0</xdr:colOff>
          <xdr:row>7</xdr:row>
          <xdr:rowOff>190500</xdr:rowOff>
        </xdr:to>
        <xdr:sp macro="" textlink="">
          <xdr:nvSpPr>
            <xdr:cNvPr id="178195" name="Button 19" hidden="1">
              <a:extLst>
                <a:ext uri="{63B3BB69-23CF-44E3-9099-C40C66FF867C}">
                  <a14:compatExt spid="_x0000_s178195"/>
                </a:ext>
                <a:ext uri="{FF2B5EF4-FFF2-40B4-BE49-F238E27FC236}">
                  <a16:creationId xmlns:a16="http://schemas.microsoft.com/office/drawing/2014/main" id="{00000000-0008-0000-0F00-00001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46</xdr:col>
          <xdr:colOff>0</xdr:colOff>
          <xdr:row>7</xdr:row>
          <xdr:rowOff>9525</xdr:rowOff>
        </xdr:from>
        <xdr:to>
          <xdr:col>46</xdr:col>
          <xdr:colOff>0</xdr:colOff>
          <xdr:row>8</xdr:row>
          <xdr:rowOff>0</xdr:rowOff>
        </xdr:to>
        <xdr:sp macro="" textlink="">
          <xdr:nvSpPr>
            <xdr:cNvPr id="178196" name="Button 20" hidden="1">
              <a:extLst>
                <a:ext uri="{63B3BB69-23CF-44E3-9099-C40C66FF867C}">
                  <a14:compatExt spid="_x0000_s178196"/>
                </a:ext>
                <a:ext uri="{FF2B5EF4-FFF2-40B4-BE49-F238E27FC236}">
                  <a16:creationId xmlns:a16="http://schemas.microsoft.com/office/drawing/2014/main" id="{00000000-0008-0000-0F00-00001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5</xdr:row>
          <xdr:rowOff>0</xdr:rowOff>
        </xdr:from>
        <xdr:to>
          <xdr:col>2</xdr:col>
          <xdr:colOff>485775</xdr:colOff>
          <xdr:row>7</xdr:row>
          <xdr:rowOff>9525</xdr:rowOff>
        </xdr:to>
        <xdr:sp macro="" textlink="">
          <xdr:nvSpPr>
            <xdr:cNvPr id="167937" name="Button 1" hidden="1">
              <a:extLst>
                <a:ext uri="{63B3BB69-23CF-44E3-9099-C40C66FF867C}">
                  <a14:compatExt spid="_x0000_s167937"/>
                </a:ext>
                <a:ext uri="{FF2B5EF4-FFF2-40B4-BE49-F238E27FC236}">
                  <a16:creationId xmlns:a16="http://schemas.microsoft.com/office/drawing/2014/main" id="{00000000-0008-0000-1000-000001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Resultaat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</xdr:row>
          <xdr:rowOff>9525</xdr:rowOff>
        </xdr:from>
        <xdr:to>
          <xdr:col>11</xdr:col>
          <xdr:colOff>0</xdr:colOff>
          <xdr:row>7</xdr:row>
          <xdr:rowOff>180975</xdr:rowOff>
        </xdr:to>
        <xdr:sp macro="" textlink="">
          <xdr:nvSpPr>
            <xdr:cNvPr id="167938" name="Button 2" hidden="1">
              <a:extLst>
                <a:ext uri="{63B3BB69-23CF-44E3-9099-C40C66FF867C}">
                  <a14:compatExt spid="_x0000_s167938"/>
                </a:ext>
                <a:ext uri="{FF2B5EF4-FFF2-40B4-BE49-F238E27FC236}">
                  <a16:creationId xmlns:a16="http://schemas.microsoft.com/office/drawing/2014/main" id="{00000000-0008-0000-1000-000002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</xdr:row>
          <xdr:rowOff>0</xdr:rowOff>
        </xdr:from>
        <xdr:to>
          <xdr:col>19</xdr:col>
          <xdr:colOff>0</xdr:colOff>
          <xdr:row>7</xdr:row>
          <xdr:rowOff>180975</xdr:rowOff>
        </xdr:to>
        <xdr:sp macro="" textlink="">
          <xdr:nvSpPr>
            <xdr:cNvPr id="167939" name="Button 3" hidden="1">
              <a:extLst>
                <a:ext uri="{63B3BB69-23CF-44E3-9099-C40C66FF867C}">
                  <a14:compatExt spid="_x0000_s167939"/>
                </a:ext>
                <a:ext uri="{FF2B5EF4-FFF2-40B4-BE49-F238E27FC236}">
                  <a16:creationId xmlns:a16="http://schemas.microsoft.com/office/drawing/2014/main" id="{00000000-0008-0000-1000-000003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7940" name="Button 4" hidden="1">
              <a:extLst>
                <a:ext uri="{63B3BB69-23CF-44E3-9099-C40C66FF867C}">
                  <a14:compatExt spid="_x0000_s167940"/>
                </a:ext>
                <a:ext uri="{FF2B5EF4-FFF2-40B4-BE49-F238E27FC236}">
                  <a16:creationId xmlns:a16="http://schemas.microsoft.com/office/drawing/2014/main" id="{00000000-0008-0000-1000-000004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59</xdr:col>
          <xdr:colOff>28575</xdr:colOff>
          <xdr:row>2</xdr:row>
          <xdr:rowOff>9525</xdr:rowOff>
        </xdr:from>
        <xdr:to>
          <xdr:col>61</xdr:col>
          <xdr:colOff>0</xdr:colOff>
          <xdr:row>4</xdr:row>
          <xdr:rowOff>0</xdr:rowOff>
        </xdr:to>
        <xdr:sp macro="" textlink="">
          <xdr:nvSpPr>
            <xdr:cNvPr id="167941" name="Button 5" hidden="1">
              <a:extLst>
                <a:ext uri="{63B3BB69-23CF-44E3-9099-C40C66FF867C}">
                  <a14:compatExt spid="_x0000_s167941"/>
                </a:ext>
                <a:ext uri="{FF2B5EF4-FFF2-40B4-BE49-F238E27FC236}">
                  <a16:creationId xmlns:a16="http://schemas.microsoft.com/office/drawing/2014/main" id="{00000000-0008-0000-1000-000005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Scherm aanpassen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7</xdr:row>
          <xdr:rowOff>9525</xdr:rowOff>
        </xdr:from>
        <xdr:to>
          <xdr:col>14</xdr:col>
          <xdr:colOff>0</xdr:colOff>
          <xdr:row>8</xdr:row>
          <xdr:rowOff>0</xdr:rowOff>
        </xdr:to>
        <xdr:sp macro="" textlink="">
          <xdr:nvSpPr>
            <xdr:cNvPr id="167942" name="Button 6" hidden="1">
              <a:extLst>
                <a:ext uri="{63B3BB69-23CF-44E3-9099-C40C66FF867C}">
                  <a14:compatExt spid="_x0000_s167942"/>
                </a:ext>
                <a:ext uri="{FF2B5EF4-FFF2-40B4-BE49-F238E27FC236}">
                  <a16:creationId xmlns:a16="http://schemas.microsoft.com/office/drawing/2014/main" id="{00000000-0008-0000-1000-000006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7</xdr:row>
          <xdr:rowOff>9525</xdr:rowOff>
        </xdr:from>
        <xdr:to>
          <xdr:col>22</xdr:col>
          <xdr:colOff>0</xdr:colOff>
          <xdr:row>8</xdr:row>
          <xdr:rowOff>0</xdr:rowOff>
        </xdr:to>
        <xdr:sp macro="" textlink="">
          <xdr:nvSpPr>
            <xdr:cNvPr id="167943" name="Button 7" hidden="1">
              <a:extLst>
                <a:ext uri="{63B3BB69-23CF-44E3-9099-C40C66FF867C}">
                  <a14:compatExt spid="_x0000_s167943"/>
                </a:ext>
                <a:ext uri="{FF2B5EF4-FFF2-40B4-BE49-F238E27FC236}">
                  <a16:creationId xmlns:a16="http://schemas.microsoft.com/office/drawing/2014/main" id="{00000000-0008-0000-1000-000007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44" name="Button 8" hidden="1">
              <a:extLst>
                <a:ext uri="{63B3BB69-23CF-44E3-9099-C40C66FF867C}">
                  <a14:compatExt spid="_x0000_s167944"/>
                </a:ext>
                <a:ext uri="{FF2B5EF4-FFF2-40B4-BE49-F238E27FC236}">
                  <a16:creationId xmlns:a16="http://schemas.microsoft.com/office/drawing/2014/main" id="{00000000-0008-0000-1000-000008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7</xdr:row>
          <xdr:rowOff>180975</xdr:rowOff>
        </xdr:to>
        <xdr:sp macro="" textlink="">
          <xdr:nvSpPr>
            <xdr:cNvPr id="167945" name="Button 9" hidden="1">
              <a:extLst>
                <a:ext uri="{63B3BB69-23CF-44E3-9099-C40C66FF867C}">
                  <a14:compatExt spid="_x0000_s167945"/>
                </a:ext>
                <a:ext uri="{FF2B5EF4-FFF2-40B4-BE49-F238E27FC236}">
                  <a16:creationId xmlns:a16="http://schemas.microsoft.com/office/drawing/2014/main" id="{00000000-0008-0000-1000-000009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28575</xdr:colOff>
          <xdr:row>6</xdr:row>
          <xdr:rowOff>28575</xdr:rowOff>
        </xdr:from>
        <xdr:to>
          <xdr:col>57</xdr:col>
          <xdr:colOff>0</xdr:colOff>
          <xdr:row>8</xdr:row>
          <xdr:rowOff>0</xdr:rowOff>
        </xdr:to>
        <xdr:sp macro="" textlink="">
          <xdr:nvSpPr>
            <xdr:cNvPr id="167946" name="Button 10" hidden="1">
              <a:extLst>
                <a:ext uri="{63B3BB69-23CF-44E3-9099-C40C66FF867C}">
                  <a14:compatExt spid="_x0000_s167946"/>
                </a:ext>
                <a:ext uri="{FF2B5EF4-FFF2-40B4-BE49-F238E27FC236}">
                  <a16:creationId xmlns:a16="http://schemas.microsoft.com/office/drawing/2014/main" id="{00000000-0008-0000-1000-00000A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 pl.pnt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28575</xdr:rowOff>
        </xdr:from>
        <xdr:to>
          <xdr:col>1</xdr:col>
          <xdr:colOff>9525</xdr:colOff>
          <xdr:row>8</xdr:row>
          <xdr:rowOff>0</xdr:rowOff>
        </xdr:to>
        <xdr:sp macro="" textlink="">
          <xdr:nvSpPr>
            <xdr:cNvPr id="167947" name="Button 11" hidden="1">
              <a:extLst>
                <a:ext uri="{63B3BB69-23CF-44E3-9099-C40C66FF867C}">
                  <a14:compatExt spid="_x0000_s167947"/>
                </a:ext>
                <a:ext uri="{FF2B5EF4-FFF2-40B4-BE49-F238E27FC236}">
                  <a16:creationId xmlns:a16="http://schemas.microsoft.com/office/drawing/2014/main" id="{00000000-0008-0000-1000-00000B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7</xdr:row>
          <xdr:rowOff>0</xdr:rowOff>
        </xdr:from>
        <xdr:to>
          <xdr:col>2</xdr:col>
          <xdr:colOff>1514475</xdr:colOff>
          <xdr:row>7</xdr:row>
          <xdr:rowOff>180975</xdr:rowOff>
        </xdr:to>
        <xdr:sp macro="" textlink="">
          <xdr:nvSpPr>
            <xdr:cNvPr id="167948" name="Button 12" hidden="1">
              <a:extLst>
                <a:ext uri="{63B3BB69-23CF-44E3-9099-C40C66FF867C}">
                  <a14:compatExt spid="_x0000_s167948"/>
                </a:ext>
                <a:ext uri="{FF2B5EF4-FFF2-40B4-BE49-F238E27FC236}">
                  <a16:creationId xmlns:a16="http://schemas.microsoft.com/office/drawing/2014/main" id="{00000000-0008-0000-1000-00000C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Sortering naam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</xdr:row>
          <xdr:rowOff>152400</xdr:rowOff>
        </xdr:from>
        <xdr:to>
          <xdr:col>27</xdr:col>
          <xdr:colOff>0</xdr:colOff>
          <xdr:row>7</xdr:row>
          <xdr:rowOff>161925</xdr:rowOff>
        </xdr:to>
        <xdr:sp macro="" textlink="">
          <xdr:nvSpPr>
            <xdr:cNvPr id="167949" name="Button 13" hidden="1">
              <a:extLst>
                <a:ext uri="{63B3BB69-23CF-44E3-9099-C40C66FF867C}">
                  <a14:compatExt spid="_x0000_s167949"/>
                </a:ext>
                <a:ext uri="{FF2B5EF4-FFF2-40B4-BE49-F238E27FC236}">
                  <a16:creationId xmlns:a16="http://schemas.microsoft.com/office/drawing/2014/main" id="{00000000-0008-0000-1000-00000D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6</xdr:row>
          <xdr:rowOff>152400</xdr:rowOff>
        </xdr:from>
        <xdr:to>
          <xdr:col>30</xdr:col>
          <xdr:colOff>0</xdr:colOff>
          <xdr:row>7</xdr:row>
          <xdr:rowOff>161925</xdr:rowOff>
        </xdr:to>
        <xdr:sp macro="" textlink="">
          <xdr:nvSpPr>
            <xdr:cNvPr id="167950" name="Button 14" hidden="1">
              <a:extLst>
                <a:ext uri="{63B3BB69-23CF-44E3-9099-C40C66FF867C}">
                  <a14:compatExt spid="_x0000_s167950"/>
                </a:ext>
                <a:ext uri="{FF2B5EF4-FFF2-40B4-BE49-F238E27FC236}">
                  <a16:creationId xmlns:a16="http://schemas.microsoft.com/office/drawing/2014/main" id="{00000000-0008-0000-1000-00000E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51" name="Button 15" hidden="1">
              <a:extLst>
                <a:ext uri="{63B3BB69-23CF-44E3-9099-C40C66FF867C}">
                  <a14:compatExt spid="_x0000_s167951"/>
                </a:ext>
                <a:ext uri="{FF2B5EF4-FFF2-40B4-BE49-F238E27FC236}">
                  <a16:creationId xmlns:a16="http://schemas.microsoft.com/office/drawing/2014/main" id="{00000000-0008-0000-1000-00000F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7952" name="Button 16" hidden="1">
              <a:extLst>
                <a:ext uri="{63B3BB69-23CF-44E3-9099-C40C66FF867C}">
                  <a14:compatExt spid="_x0000_s167952"/>
                </a:ext>
                <a:ext uri="{FF2B5EF4-FFF2-40B4-BE49-F238E27FC236}">
                  <a16:creationId xmlns:a16="http://schemas.microsoft.com/office/drawing/2014/main" id="{00000000-0008-0000-1000-000010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53" name="Button 17" hidden="1">
              <a:extLst>
                <a:ext uri="{63B3BB69-23CF-44E3-9099-C40C66FF867C}">
                  <a14:compatExt spid="_x0000_s167953"/>
                </a:ext>
                <a:ext uri="{FF2B5EF4-FFF2-40B4-BE49-F238E27FC236}">
                  <a16:creationId xmlns:a16="http://schemas.microsoft.com/office/drawing/2014/main" id="{00000000-0008-0000-1000-000011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7954" name="Button 18" hidden="1">
              <a:extLst>
                <a:ext uri="{63B3BB69-23CF-44E3-9099-C40C66FF867C}">
                  <a14:compatExt spid="_x0000_s167954"/>
                </a:ext>
                <a:ext uri="{FF2B5EF4-FFF2-40B4-BE49-F238E27FC236}">
                  <a16:creationId xmlns:a16="http://schemas.microsoft.com/office/drawing/2014/main" id="{00000000-0008-0000-1000-000012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28575</xdr:rowOff>
        </xdr:from>
        <xdr:to>
          <xdr:col>30</xdr:col>
          <xdr:colOff>0</xdr:colOff>
          <xdr:row>7</xdr:row>
          <xdr:rowOff>190500</xdr:rowOff>
        </xdr:to>
        <xdr:sp macro="" textlink="">
          <xdr:nvSpPr>
            <xdr:cNvPr id="167955" name="Button 19" hidden="1">
              <a:extLst>
                <a:ext uri="{63B3BB69-23CF-44E3-9099-C40C66FF867C}">
                  <a14:compatExt spid="_x0000_s167955"/>
                </a:ext>
                <a:ext uri="{FF2B5EF4-FFF2-40B4-BE49-F238E27FC236}">
                  <a16:creationId xmlns:a16="http://schemas.microsoft.com/office/drawing/2014/main" id="{00000000-0008-0000-1000-000013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Plaatsing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7</xdr:row>
          <xdr:rowOff>9525</xdr:rowOff>
        </xdr:from>
        <xdr:to>
          <xdr:col>30</xdr:col>
          <xdr:colOff>0</xdr:colOff>
          <xdr:row>8</xdr:row>
          <xdr:rowOff>0</xdr:rowOff>
        </xdr:to>
        <xdr:sp macro="" textlink="">
          <xdr:nvSpPr>
            <xdr:cNvPr id="167956" name="Button 20" hidden="1">
              <a:extLst>
                <a:ext uri="{63B3BB69-23CF-44E3-9099-C40C66FF867C}">
                  <a14:compatExt spid="_x0000_s167956"/>
                </a:ext>
                <a:ext uri="{FF2B5EF4-FFF2-40B4-BE49-F238E27FC236}">
                  <a16:creationId xmlns:a16="http://schemas.microsoft.com/office/drawing/2014/main" id="{00000000-0008-0000-1000-0000149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pl.p</a:t>
              </a:r>
            </a:p>
          </xdr:txBody>
        </xdr:sp>
        <xdr:clientData fPrintsWithSheet="0"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2</xdr:row>
          <xdr:rowOff>0</xdr:rowOff>
        </xdr:from>
        <xdr:to>
          <xdr:col>3</xdr:col>
          <xdr:colOff>1781175</xdr:colOff>
          <xdr:row>2</xdr:row>
          <xdr:rowOff>314325</xdr:rowOff>
        </xdr:to>
        <xdr:sp macro="" textlink="">
          <xdr:nvSpPr>
            <xdr:cNvPr id="65537" name="Button 1" hidden="1">
              <a:extLst>
                <a:ext uri="{63B3BB69-23CF-44E3-9099-C40C66FF867C}">
                  <a14:compatExt spid="_x0000_s65537"/>
                </a:ext>
                <a:ext uri="{FF2B5EF4-FFF2-40B4-BE49-F238E27FC236}">
                  <a16:creationId xmlns:a16="http://schemas.microsoft.com/office/drawing/2014/main" id="{00000000-0008-0000-1100-00000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Kampioenen opbouwen</a:t>
              </a:r>
            </a:p>
          </xdr:txBody>
        </xdr:sp>
        <xdr:clientData fPrintsWithSheet="0"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5</xdr:row>
          <xdr:rowOff>28575</xdr:rowOff>
        </xdr:from>
        <xdr:to>
          <xdr:col>2</xdr:col>
          <xdr:colOff>1143000</xdr:colOff>
          <xdr:row>6</xdr:row>
          <xdr:rowOff>142875</xdr:rowOff>
        </xdr:to>
        <xdr:sp macro="" textlink="">
          <xdr:nvSpPr>
            <xdr:cNvPr id="109569" name="Button 1" hidden="1">
              <a:extLst>
                <a:ext uri="{63B3BB69-23CF-44E3-9099-C40C66FF867C}">
                  <a14:compatExt spid="_x0000_s109569"/>
                </a:ext>
                <a:ext uri="{FF2B5EF4-FFF2-40B4-BE49-F238E27FC236}">
                  <a16:creationId xmlns:a16="http://schemas.microsoft.com/office/drawing/2014/main" id="{00000000-0008-0000-1200-000001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Winnaars opbouwen</a:t>
              </a:r>
            </a:p>
            <a:p>
              <a:pPr algn="ctr" rtl="0">
                <a:defRPr sz="1000"/>
              </a:pPr>
              <a:endPara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1171575</xdr:colOff>
          <xdr:row>5</xdr:row>
          <xdr:rowOff>28575</xdr:rowOff>
        </xdr:from>
        <xdr:to>
          <xdr:col>3</xdr:col>
          <xdr:colOff>790575</xdr:colOff>
          <xdr:row>6</xdr:row>
          <xdr:rowOff>142875</xdr:rowOff>
        </xdr:to>
        <xdr:sp macro="" textlink="">
          <xdr:nvSpPr>
            <xdr:cNvPr id="109570" name="Button 2" hidden="1">
              <a:extLst>
                <a:ext uri="{63B3BB69-23CF-44E3-9099-C40C66FF867C}">
                  <a14:compatExt spid="_x0000_s109570"/>
                </a:ext>
                <a:ext uri="{FF2B5EF4-FFF2-40B4-BE49-F238E27FC236}">
                  <a16:creationId xmlns:a16="http://schemas.microsoft.com/office/drawing/2014/main" id="{00000000-0008-0000-1200-000002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Dubbele paarden/pony's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828675</xdr:colOff>
          <xdr:row>5</xdr:row>
          <xdr:rowOff>28575</xdr:rowOff>
        </xdr:from>
        <xdr:to>
          <xdr:col>6</xdr:col>
          <xdr:colOff>219075</xdr:colOff>
          <xdr:row>6</xdr:row>
          <xdr:rowOff>142875</xdr:rowOff>
        </xdr:to>
        <xdr:sp macro="" textlink="">
          <xdr:nvSpPr>
            <xdr:cNvPr id="109571" name="Button 3" hidden="1">
              <a:extLst>
                <a:ext uri="{63B3BB69-23CF-44E3-9099-C40C66FF867C}">
                  <a14:compatExt spid="_x0000_s109571"/>
                </a:ext>
                <a:ext uri="{FF2B5EF4-FFF2-40B4-BE49-F238E27FC236}">
                  <a16:creationId xmlns:a16="http://schemas.microsoft.com/office/drawing/2014/main" id="{00000000-0008-0000-1200-000003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Importeren gegevens</a:t>
              </a:r>
            </a:p>
            <a:p>
              <a:pPr algn="ctr" rtl="0">
                <a:defRPr sz="1000"/>
              </a:pPr>
              <a:endParaRPr lang="nl-NL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257175</xdr:colOff>
          <xdr:row>5</xdr:row>
          <xdr:rowOff>28575</xdr:rowOff>
        </xdr:from>
        <xdr:to>
          <xdr:col>8</xdr:col>
          <xdr:colOff>0</xdr:colOff>
          <xdr:row>6</xdr:row>
          <xdr:rowOff>142875</xdr:rowOff>
        </xdr:to>
        <xdr:sp macro="" textlink="">
          <xdr:nvSpPr>
            <xdr:cNvPr id="109572" name="Button 4" hidden="1">
              <a:extLst>
                <a:ext uri="{63B3BB69-23CF-44E3-9099-C40C66FF867C}">
                  <a14:compatExt spid="_x0000_s109572"/>
                </a:ext>
                <a:ext uri="{FF2B5EF4-FFF2-40B4-BE49-F238E27FC236}">
                  <a16:creationId xmlns:a16="http://schemas.microsoft.com/office/drawing/2014/main" id="{00000000-0008-0000-1200-000004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Verwerken gegevens</a:t>
              </a:r>
            </a:p>
          </xdr:txBody>
        </xdr:sp>
        <xdr:clientData fPrintsWithSheet="0"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161925</xdr:colOff>
          <xdr:row>13</xdr:row>
          <xdr:rowOff>38100</xdr:rowOff>
        </xdr:from>
        <xdr:to>
          <xdr:col>2</xdr:col>
          <xdr:colOff>3038475</xdr:colOff>
          <xdr:row>16</xdr:row>
          <xdr:rowOff>142875</xdr:rowOff>
        </xdr:to>
        <xdr:sp macro="" textlink="">
          <xdr:nvSpPr>
            <xdr:cNvPr id="125974" name="Button 22" hidden="1">
              <a:extLst>
                <a:ext uri="{63B3BB69-23CF-44E3-9099-C40C66FF867C}">
                  <a14:compatExt spid="_x0000_s125974"/>
                </a:ext>
                <a:ext uri="{FF2B5EF4-FFF2-40B4-BE49-F238E27FC236}">
                  <a16:creationId xmlns:a16="http://schemas.microsoft.com/office/drawing/2014/main" id="{00000000-0008-0000-1300-000016E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Tabbladen zichtbaar of verbergen</a:t>
              </a:r>
            </a:p>
          </xdr:txBody>
        </xdr:sp>
        <xdr:clientData fPrintsWithSheet="0"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1285875</xdr:colOff>
          <xdr:row>1</xdr:row>
          <xdr:rowOff>0</xdr:rowOff>
        </xdr:from>
        <xdr:to>
          <xdr:col>7</xdr:col>
          <xdr:colOff>2009775</xdr:colOff>
          <xdr:row>2</xdr:row>
          <xdr:rowOff>314325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1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Afvaardiging opbouwen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ringen_21" connectionId="17" xr16:uid="{2031EBC2-3273-4ED6-854D-1615017AF3E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13" Type="http://schemas.openxmlformats.org/officeDocument/2006/relationships/ctrlProp" Target="../ctrlProps/ctrlProp37.xml"/><Relationship Id="rId18" Type="http://schemas.openxmlformats.org/officeDocument/2006/relationships/ctrlProp" Target="../ctrlProps/ctrlProp42.xml"/><Relationship Id="rId26" Type="http://schemas.openxmlformats.org/officeDocument/2006/relationships/ctrlProp" Target="../ctrlProps/ctrlProp50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5.xml"/><Relationship Id="rId7" Type="http://schemas.openxmlformats.org/officeDocument/2006/relationships/ctrlProp" Target="../ctrlProps/ctrlProp31.xml"/><Relationship Id="rId12" Type="http://schemas.openxmlformats.org/officeDocument/2006/relationships/ctrlProp" Target="../ctrlProps/ctrlProp36.xml"/><Relationship Id="rId17" Type="http://schemas.openxmlformats.org/officeDocument/2006/relationships/ctrlProp" Target="../ctrlProps/ctrlProp41.xml"/><Relationship Id="rId25" Type="http://schemas.openxmlformats.org/officeDocument/2006/relationships/ctrlProp" Target="../ctrlProps/ctrlProp4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0.xml"/><Relationship Id="rId20" Type="http://schemas.openxmlformats.org/officeDocument/2006/relationships/ctrlProp" Target="../ctrlProps/ctrlProp44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0.xml"/><Relationship Id="rId11" Type="http://schemas.openxmlformats.org/officeDocument/2006/relationships/ctrlProp" Target="../ctrlProps/ctrlProp35.xml"/><Relationship Id="rId24" Type="http://schemas.openxmlformats.org/officeDocument/2006/relationships/ctrlProp" Target="../ctrlProps/ctrlProp48.xml"/><Relationship Id="rId5" Type="http://schemas.openxmlformats.org/officeDocument/2006/relationships/ctrlProp" Target="../ctrlProps/ctrlProp29.xml"/><Relationship Id="rId15" Type="http://schemas.openxmlformats.org/officeDocument/2006/relationships/ctrlProp" Target="../ctrlProps/ctrlProp39.xml"/><Relationship Id="rId23" Type="http://schemas.openxmlformats.org/officeDocument/2006/relationships/ctrlProp" Target="../ctrlProps/ctrlProp47.xml"/><Relationship Id="rId28" Type="http://schemas.openxmlformats.org/officeDocument/2006/relationships/ctrlProp" Target="../ctrlProps/ctrlProp52.xml"/><Relationship Id="rId10" Type="http://schemas.openxmlformats.org/officeDocument/2006/relationships/ctrlProp" Target="../ctrlProps/ctrlProp34.xml"/><Relationship Id="rId19" Type="http://schemas.openxmlformats.org/officeDocument/2006/relationships/ctrlProp" Target="../ctrlProps/ctrlProp43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Relationship Id="rId14" Type="http://schemas.openxmlformats.org/officeDocument/2006/relationships/ctrlProp" Target="../ctrlProps/ctrlProp38.xml"/><Relationship Id="rId22" Type="http://schemas.openxmlformats.org/officeDocument/2006/relationships/ctrlProp" Target="../ctrlProps/ctrlProp46.xml"/><Relationship Id="rId27" Type="http://schemas.openxmlformats.org/officeDocument/2006/relationships/ctrlProp" Target="../ctrlProps/ctrlProp5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7.xml"/><Relationship Id="rId13" Type="http://schemas.openxmlformats.org/officeDocument/2006/relationships/ctrlProp" Target="../ctrlProps/ctrlProp62.xml"/><Relationship Id="rId18" Type="http://schemas.openxmlformats.org/officeDocument/2006/relationships/ctrlProp" Target="../ctrlProps/ctrlProp67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70.xml"/><Relationship Id="rId7" Type="http://schemas.openxmlformats.org/officeDocument/2006/relationships/ctrlProp" Target="../ctrlProps/ctrlProp56.xml"/><Relationship Id="rId12" Type="http://schemas.openxmlformats.org/officeDocument/2006/relationships/ctrlProp" Target="../ctrlProps/ctrlProp61.xml"/><Relationship Id="rId17" Type="http://schemas.openxmlformats.org/officeDocument/2006/relationships/ctrlProp" Target="../ctrlProps/ctrlProp6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5.xml"/><Relationship Id="rId20" Type="http://schemas.openxmlformats.org/officeDocument/2006/relationships/ctrlProp" Target="../ctrlProps/ctrlProp69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5.xml"/><Relationship Id="rId11" Type="http://schemas.openxmlformats.org/officeDocument/2006/relationships/ctrlProp" Target="../ctrlProps/ctrlProp60.xml"/><Relationship Id="rId5" Type="http://schemas.openxmlformats.org/officeDocument/2006/relationships/ctrlProp" Target="../ctrlProps/ctrlProp54.xml"/><Relationship Id="rId15" Type="http://schemas.openxmlformats.org/officeDocument/2006/relationships/ctrlProp" Target="../ctrlProps/ctrlProp64.xml"/><Relationship Id="rId23" Type="http://schemas.openxmlformats.org/officeDocument/2006/relationships/ctrlProp" Target="../ctrlProps/ctrlProp72.xml"/><Relationship Id="rId10" Type="http://schemas.openxmlformats.org/officeDocument/2006/relationships/ctrlProp" Target="../ctrlProps/ctrlProp59.xml"/><Relationship Id="rId19" Type="http://schemas.openxmlformats.org/officeDocument/2006/relationships/ctrlProp" Target="../ctrlProps/ctrlProp68.xml"/><Relationship Id="rId4" Type="http://schemas.openxmlformats.org/officeDocument/2006/relationships/ctrlProp" Target="../ctrlProps/ctrlProp53.xml"/><Relationship Id="rId9" Type="http://schemas.openxmlformats.org/officeDocument/2006/relationships/ctrlProp" Target="../ctrlProps/ctrlProp58.xml"/><Relationship Id="rId14" Type="http://schemas.openxmlformats.org/officeDocument/2006/relationships/ctrlProp" Target="../ctrlProps/ctrlProp63.xml"/><Relationship Id="rId22" Type="http://schemas.openxmlformats.org/officeDocument/2006/relationships/ctrlProp" Target="../ctrlProps/ctrlProp7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7.xml"/><Relationship Id="rId13" Type="http://schemas.openxmlformats.org/officeDocument/2006/relationships/ctrlProp" Target="../ctrlProps/ctrlProp82.xml"/><Relationship Id="rId18" Type="http://schemas.openxmlformats.org/officeDocument/2006/relationships/ctrlProp" Target="../ctrlProps/ctrlProp87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90.xml"/><Relationship Id="rId7" Type="http://schemas.openxmlformats.org/officeDocument/2006/relationships/ctrlProp" Target="../ctrlProps/ctrlProp76.xml"/><Relationship Id="rId12" Type="http://schemas.openxmlformats.org/officeDocument/2006/relationships/ctrlProp" Target="../ctrlProps/ctrlProp81.xml"/><Relationship Id="rId17" Type="http://schemas.openxmlformats.org/officeDocument/2006/relationships/ctrlProp" Target="../ctrlProps/ctrlProp86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85.xml"/><Relationship Id="rId20" Type="http://schemas.openxmlformats.org/officeDocument/2006/relationships/ctrlProp" Target="../ctrlProps/ctrlProp89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75.xml"/><Relationship Id="rId11" Type="http://schemas.openxmlformats.org/officeDocument/2006/relationships/ctrlProp" Target="../ctrlProps/ctrlProp80.xml"/><Relationship Id="rId24" Type="http://schemas.openxmlformats.org/officeDocument/2006/relationships/ctrlProp" Target="../ctrlProps/ctrlProp93.xml"/><Relationship Id="rId5" Type="http://schemas.openxmlformats.org/officeDocument/2006/relationships/ctrlProp" Target="../ctrlProps/ctrlProp74.xml"/><Relationship Id="rId15" Type="http://schemas.openxmlformats.org/officeDocument/2006/relationships/ctrlProp" Target="../ctrlProps/ctrlProp84.xml"/><Relationship Id="rId23" Type="http://schemas.openxmlformats.org/officeDocument/2006/relationships/ctrlProp" Target="../ctrlProps/ctrlProp92.xml"/><Relationship Id="rId10" Type="http://schemas.openxmlformats.org/officeDocument/2006/relationships/ctrlProp" Target="../ctrlProps/ctrlProp79.xml"/><Relationship Id="rId19" Type="http://schemas.openxmlformats.org/officeDocument/2006/relationships/ctrlProp" Target="../ctrlProps/ctrlProp88.xml"/><Relationship Id="rId4" Type="http://schemas.openxmlformats.org/officeDocument/2006/relationships/ctrlProp" Target="../ctrlProps/ctrlProp73.xml"/><Relationship Id="rId9" Type="http://schemas.openxmlformats.org/officeDocument/2006/relationships/ctrlProp" Target="../ctrlProps/ctrlProp78.xml"/><Relationship Id="rId14" Type="http://schemas.openxmlformats.org/officeDocument/2006/relationships/ctrlProp" Target="../ctrlProps/ctrlProp83.xml"/><Relationship Id="rId22" Type="http://schemas.openxmlformats.org/officeDocument/2006/relationships/ctrlProp" Target="../ctrlProps/ctrlProp9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8.xml"/><Relationship Id="rId13" Type="http://schemas.openxmlformats.org/officeDocument/2006/relationships/ctrlProp" Target="../ctrlProps/ctrlProp103.xml"/><Relationship Id="rId18" Type="http://schemas.openxmlformats.org/officeDocument/2006/relationships/ctrlProp" Target="../ctrlProps/ctrlProp108.xml"/><Relationship Id="rId26" Type="http://schemas.openxmlformats.org/officeDocument/2006/relationships/ctrlProp" Target="../ctrlProps/ctrlProp116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11.xml"/><Relationship Id="rId7" Type="http://schemas.openxmlformats.org/officeDocument/2006/relationships/ctrlProp" Target="../ctrlProps/ctrlProp97.xml"/><Relationship Id="rId12" Type="http://schemas.openxmlformats.org/officeDocument/2006/relationships/ctrlProp" Target="../ctrlProps/ctrlProp102.xml"/><Relationship Id="rId17" Type="http://schemas.openxmlformats.org/officeDocument/2006/relationships/ctrlProp" Target="../ctrlProps/ctrlProp107.xml"/><Relationship Id="rId25" Type="http://schemas.openxmlformats.org/officeDocument/2006/relationships/ctrlProp" Target="../ctrlProps/ctrlProp115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06.xml"/><Relationship Id="rId20" Type="http://schemas.openxmlformats.org/officeDocument/2006/relationships/ctrlProp" Target="../ctrlProps/ctrlProp110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96.xml"/><Relationship Id="rId11" Type="http://schemas.openxmlformats.org/officeDocument/2006/relationships/ctrlProp" Target="../ctrlProps/ctrlProp101.xml"/><Relationship Id="rId24" Type="http://schemas.openxmlformats.org/officeDocument/2006/relationships/ctrlProp" Target="../ctrlProps/ctrlProp114.xml"/><Relationship Id="rId5" Type="http://schemas.openxmlformats.org/officeDocument/2006/relationships/ctrlProp" Target="../ctrlProps/ctrlProp95.xml"/><Relationship Id="rId15" Type="http://schemas.openxmlformats.org/officeDocument/2006/relationships/ctrlProp" Target="../ctrlProps/ctrlProp105.xml"/><Relationship Id="rId23" Type="http://schemas.openxmlformats.org/officeDocument/2006/relationships/ctrlProp" Target="../ctrlProps/ctrlProp113.xml"/><Relationship Id="rId10" Type="http://schemas.openxmlformats.org/officeDocument/2006/relationships/ctrlProp" Target="../ctrlProps/ctrlProp100.xml"/><Relationship Id="rId19" Type="http://schemas.openxmlformats.org/officeDocument/2006/relationships/ctrlProp" Target="../ctrlProps/ctrlProp109.xml"/><Relationship Id="rId4" Type="http://schemas.openxmlformats.org/officeDocument/2006/relationships/ctrlProp" Target="../ctrlProps/ctrlProp94.xml"/><Relationship Id="rId9" Type="http://schemas.openxmlformats.org/officeDocument/2006/relationships/ctrlProp" Target="../ctrlProps/ctrlProp99.xml"/><Relationship Id="rId14" Type="http://schemas.openxmlformats.org/officeDocument/2006/relationships/ctrlProp" Target="../ctrlProps/ctrlProp104.xml"/><Relationship Id="rId22" Type="http://schemas.openxmlformats.org/officeDocument/2006/relationships/ctrlProp" Target="../ctrlProps/ctrlProp11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1.xml"/><Relationship Id="rId13" Type="http://schemas.openxmlformats.org/officeDocument/2006/relationships/ctrlProp" Target="../ctrlProps/ctrlProp126.xml"/><Relationship Id="rId18" Type="http://schemas.openxmlformats.org/officeDocument/2006/relationships/ctrlProp" Target="../ctrlProps/ctrlProp131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34.xml"/><Relationship Id="rId7" Type="http://schemas.openxmlformats.org/officeDocument/2006/relationships/ctrlProp" Target="../ctrlProps/ctrlProp120.xml"/><Relationship Id="rId12" Type="http://schemas.openxmlformats.org/officeDocument/2006/relationships/ctrlProp" Target="../ctrlProps/ctrlProp125.xml"/><Relationship Id="rId17" Type="http://schemas.openxmlformats.org/officeDocument/2006/relationships/ctrlProp" Target="../ctrlProps/ctrlProp130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29.xml"/><Relationship Id="rId20" Type="http://schemas.openxmlformats.org/officeDocument/2006/relationships/ctrlProp" Target="../ctrlProps/ctrlProp133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19.xml"/><Relationship Id="rId11" Type="http://schemas.openxmlformats.org/officeDocument/2006/relationships/ctrlProp" Target="../ctrlProps/ctrlProp124.xml"/><Relationship Id="rId5" Type="http://schemas.openxmlformats.org/officeDocument/2006/relationships/ctrlProp" Target="../ctrlProps/ctrlProp118.xml"/><Relationship Id="rId15" Type="http://schemas.openxmlformats.org/officeDocument/2006/relationships/ctrlProp" Target="../ctrlProps/ctrlProp128.xml"/><Relationship Id="rId23" Type="http://schemas.openxmlformats.org/officeDocument/2006/relationships/ctrlProp" Target="../ctrlProps/ctrlProp136.xml"/><Relationship Id="rId10" Type="http://schemas.openxmlformats.org/officeDocument/2006/relationships/ctrlProp" Target="../ctrlProps/ctrlProp123.xml"/><Relationship Id="rId19" Type="http://schemas.openxmlformats.org/officeDocument/2006/relationships/ctrlProp" Target="../ctrlProps/ctrlProp132.xml"/><Relationship Id="rId4" Type="http://schemas.openxmlformats.org/officeDocument/2006/relationships/ctrlProp" Target="../ctrlProps/ctrlProp117.xml"/><Relationship Id="rId9" Type="http://schemas.openxmlformats.org/officeDocument/2006/relationships/ctrlProp" Target="../ctrlProps/ctrlProp122.xml"/><Relationship Id="rId14" Type="http://schemas.openxmlformats.org/officeDocument/2006/relationships/ctrlProp" Target="../ctrlProps/ctrlProp127.xml"/><Relationship Id="rId22" Type="http://schemas.openxmlformats.org/officeDocument/2006/relationships/ctrlProp" Target="../ctrlProps/ctrlProp135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1.xml"/><Relationship Id="rId13" Type="http://schemas.openxmlformats.org/officeDocument/2006/relationships/ctrlProp" Target="../ctrlProps/ctrlProp146.xml"/><Relationship Id="rId18" Type="http://schemas.openxmlformats.org/officeDocument/2006/relationships/ctrlProp" Target="../ctrlProps/ctrlProp151.xml"/><Relationship Id="rId26" Type="http://schemas.openxmlformats.org/officeDocument/2006/relationships/ctrlProp" Target="../ctrlProps/ctrlProp15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154.xml"/><Relationship Id="rId7" Type="http://schemas.openxmlformats.org/officeDocument/2006/relationships/ctrlProp" Target="../ctrlProps/ctrlProp140.xml"/><Relationship Id="rId12" Type="http://schemas.openxmlformats.org/officeDocument/2006/relationships/ctrlProp" Target="../ctrlProps/ctrlProp145.xml"/><Relationship Id="rId17" Type="http://schemas.openxmlformats.org/officeDocument/2006/relationships/ctrlProp" Target="../ctrlProps/ctrlProp150.xml"/><Relationship Id="rId25" Type="http://schemas.openxmlformats.org/officeDocument/2006/relationships/ctrlProp" Target="../ctrlProps/ctrlProp158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49.xml"/><Relationship Id="rId20" Type="http://schemas.openxmlformats.org/officeDocument/2006/relationships/ctrlProp" Target="../ctrlProps/ctrlProp153.xml"/><Relationship Id="rId29" Type="http://schemas.openxmlformats.org/officeDocument/2006/relationships/ctrlProp" Target="../ctrlProps/ctrlProp16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39.xml"/><Relationship Id="rId11" Type="http://schemas.openxmlformats.org/officeDocument/2006/relationships/ctrlProp" Target="../ctrlProps/ctrlProp144.xml"/><Relationship Id="rId24" Type="http://schemas.openxmlformats.org/officeDocument/2006/relationships/ctrlProp" Target="../ctrlProps/ctrlProp157.xml"/><Relationship Id="rId5" Type="http://schemas.openxmlformats.org/officeDocument/2006/relationships/ctrlProp" Target="../ctrlProps/ctrlProp138.xml"/><Relationship Id="rId15" Type="http://schemas.openxmlformats.org/officeDocument/2006/relationships/ctrlProp" Target="../ctrlProps/ctrlProp148.xml"/><Relationship Id="rId23" Type="http://schemas.openxmlformats.org/officeDocument/2006/relationships/ctrlProp" Target="../ctrlProps/ctrlProp156.xml"/><Relationship Id="rId28" Type="http://schemas.openxmlformats.org/officeDocument/2006/relationships/ctrlProp" Target="../ctrlProps/ctrlProp161.xml"/><Relationship Id="rId10" Type="http://schemas.openxmlformats.org/officeDocument/2006/relationships/ctrlProp" Target="../ctrlProps/ctrlProp143.xml"/><Relationship Id="rId19" Type="http://schemas.openxmlformats.org/officeDocument/2006/relationships/ctrlProp" Target="../ctrlProps/ctrlProp152.xml"/><Relationship Id="rId4" Type="http://schemas.openxmlformats.org/officeDocument/2006/relationships/ctrlProp" Target="../ctrlProps/ctrlProp137.xml"/><Relationship Id="rId9" Type="http://schemas.openxmlformats.org/officeDocument/2006/relationships/ctrlProp" Target="../ctrlProps/ctrlProp142.xml"/><Relationship Id="rId14" Type="http://schemas.openxmlformats.org/officeDocument/2006/relationships/ctrlProp" Target="../ctrlProps/ctrlProp147.xml"/><Relationship Id="rId22" Type="http://schemas.openxmlformats.org/officeDocument/2006/relationships/ctrlProp" Target="../ctrlProps/ctrlProp155.xml"/><Relationship Id="rId27" Type="http://schemas.openxmlformats.org/officeDocument/2006/relationships/ctrlProp" Target="../ctrlProps/ctrlProp1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7.xml"/><Relationship Id="rId13" Type="http://schemas.openxmlformats.org/officeDocument/2006/relationships/ctrlProp" Target="../ctrlProps/ctrlProp172.xml"/><Relationship Id="rId18" Type="http://schemas.openxmlformats.org/officeDocument/2006/relationships/ctrlProp" Target="../ctrlProps/ctrlProp177.xml"/><Relationship Id="rId26" Type="http://schemas.openxmlformats.org/officeDocument/2006/relationships/ctrlProp" Target="../ctrlProps/ctrlProp185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180.xml"/><Relationship Id="rId7" Type="http://schemas.openxmlformats.org/officeDocument/2006/relationships/ctrlProp" Target="../ctrlProps/ctrlProp166.xml"/><Relationship Id="rId12" Type="http://schemas.openxmlformats.org/officeDocument/2006/relationships/ctrlProp" Target="../ctrlProps/ctrlProp171.xml"/><Relationship Id="rId17" Type="http://schemas.openxmlformats.org/officeDocument/2006/relationships/ctrlProp" Target="../ctrlProps/ctrlProp176.xml"/><Relationship Id="rId25" Type="http://schemas.openxmlformats.org/officeDocument/2006/relationships/ctrlProp" Target="../ctrlProps/ctrlProp18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175.xml"/><Relationship Id="rId20" Type="http://schemas.openxmlformats.org/officeDocument/2006/relationships/ctrlProp" Target="../ctrlProps/ctrlProp179.xml"/><Relationship Id="rId29" Type="http://schemas.openxmlformats.org/officeDocument/2006/relationships/ctrlProp" Target="../ctrlProps/ctrlProp18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65.xml"/><Relationship Id="rId11" Type="http://schemas.openxmlformats.org/officeDocument/2006/relationships/ctrlProp" Target="../ctrlProps/ctrlProp170.xml"/><Relationship Id="rId24" Type="http://schemas.openxmlformats.org/officeDocument/2006/relationships/ctrlProp" Target="../ctrlProps/ctrlProp183.xml"/><Relationship Id="rId5" Type="http://schemas.openxmlformats.org/officeDocument/2006/relationships/ctrlProp" Target="../ctrlProps/ctrlProp164.xml"/><Relationship Id="rId15" Type="http://schemas.openxmlformats.org/officeDocument/2006/relationships/ctrlProp" Target="../ctrlProps/ctrlProp174.xml"/><Relationship Id="rId23" Type="http://schemas.openxmlformats.org/officeDocument/2006/relationships/ctrlProp" Target="../ctrlProps/ctrlProp182.xml"/><Relationship Id="rId28" Type="http://schemas.openxmlformats.org/officeDocument/2006/relationships/ctrlProp" Target="../ctrlProps/ctrlProp187.xml"/><Relationship Id="rId10" Type="http://schemas.openxmlformats.org/officeDocument/2006/relationships/ctrlProp" Target="../ctrlProps/ctrlProp169.xml"/><Relationship Id="rId19" Type="http://schemas.openxmlformats.org/officeDocument/2006/relationships/ctrlProp" Target="../ctrlProps/ctrlProp178.xml"/><Relationship Id="rId4" Type="http://schemas.openxmlformats.org/officeDocument/2006/relationships/ctrlProp" Target="../ctrlProps/ctrlProp163.xml"/><Relationship Id="rId9" Type="http://schemas.openxmlformats.org/officeDocument/2006/relationships/ctrlProp" Target="../ctrlProps/ctrlProp168.xml"/><Relationship Id="rId14" Type="http://schemas.openxmlformats.org/officeDocument/2006/relationships/ctrlProp" Target="../ctrlProps/ctrlProp173.xml"/><Relationship Id="rId22" Type="http://schemas.openxmlformats.org/officeDocument/2006/relationships/ctrlProp" Target="../ctrlProps/ctrlProp181.xml"/><Relationship Id="rId27" Type="http://schemas.openxmlformats.org/officeDocument/2006/relationships/ctrlProp" Target="../ctrlProps/ctrlProp18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3.xml"/><Relationship Id="rId13" Type="http://schemas.openxmlformats.org/officeDocument/2006/relationships/ctrlProp" Target="../ctrlProps/ctrlProp198.xml"/><Relationship Id="rId18" Type="http://schemas.openxmlformats.org/officeDocument/2006/relationships/ctrlProp" Target="../ctrlProps/ctrlProp203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206.xml"/><Relationship Id="rId7" Type="http://schemas.openxmlformats.org/officeDocument/2006/relationships/ctrlProp" Target="../ctrlProps/ctrlProp192.xml"/><Relationship Id="rId12" Type="http://schemas.openxmlformats.org/officeDocument/2006/relationships/ctrlProp" Target="../ctrlProps/ctrlProp197.xml"/><Relationship Id="rId17" Type="http://schemas.openxmlformats.org/officeDocument/2006/relationships/ctrlProp" Target="../ctrlProps/ctrlProp202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201.xml"/><Relationship Id="rId20" Type="http://schemas.openxmlformats.org/officeDocument/2006/relationships/ctrlProp" Target="../ctrlProps/ctrlProp205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191.xml"/><Relationship Id="rId11" Type="http://schemas.openxmlformats.org/officeDocument/2006/relationships/ctrlProp" Target="../ctrlProps/ctrlProp196.xml"/><Relationship Id="rId5" Type="http://schemas.openxmlformats.org/officeDocument/2006/relationships/ctrlProp" Target="../ctrlProps/ctrlProp190.xml"/><Relationship Id="rId15" Type="http://schemas.openxmlformats.org/officeDocument/2006/relationships/ctrlProp" Target="../ctrlProps/ctrlProp200.xml"/><Relationship Id="rId23" Type="http://schemas.openxmlformats.org/officeDocument/2006/relationships/ctrlProp" Target="../ctrlProps/ctrlProp208.xml"/><Relationship Id="rId10" Type="http://schemas.openxmlformats.org/officeDocument/2006/relationships/ctrlProp" Target="../ctrlProps/ctrlProp195.xml"/><Relationship Id="rId19" Type="http://schemas.openxmlformats.org/officeDocument/2006/relationships/ctrlProp" Target="../ctrlProps/ctrlProp204.xml"/><Relationship Id="rId4" Type="http://schemas.openxmlformats.org/officeDocument/2006/relationships/ctrlProp" Target="../ctrlProps/ctrlProp189.xml"/><Relationship Id="rId9" Type="http://schemas.openxmlformats.org/officeDocument/2006/relationships/ctrlProp" Target="../ctrlProps/ctrlProp194.xml"/><Relationship Id="rId14" Type="http://schemas.openxmlformats.org/officeDocument/2006/relationships/ctrlProp" Target="../ctrlProps/ctrlProp199.xml"/><Relationship Id="rId22" Type="http://schemas.openxmlformats.org/officeDocument/2006/relationships/ctrlProp" Target="../ctrlProps/ctrlProp207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3.xml"/><Relationship Id="rId13" Type="http://schemas.openxmlformats.org/officeDocument/2006/relationships/ctrlProp" Target="../ctrlProps/ctrlProp218.xml"/><Relationship Id="rId18" Type="http://schemas.openxmlformats.org/officeDocument/2006/relationships/ctrlProp" Target="../ctrlProps/ctrlProp223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226.xml"/><Relationship Id="rId7" Type="http://schemas.openxmlformats.org/officeDocument/2006/relationships/ctrlProp" Target="../ctrlProps/ctrlProp212.xml"/><Relationship Id="rId12" Type="http://schemas.openxmlformats.org/officeDocument/2006/relationships/ctrlProp" Target="../ctrlProps/ctrlProp217.xml"/><Relationship Id="rId17" Type="http://schemas.openxmlformats.org/officeDocument/2006/relationships/ctrlProp" Target="../ctrlProps/ctrlProp222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221.xml"/><Relationship Id="rId20" Type="http://schemas.openxmlformats.org/officeDocument/2006/relationships/ctrlProp" Target="../ctrlProps/ctrlProp225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211.xml"/><Relationship Id="rId11" Type="http://schemas.openxmlformats.org/officeDocument/2006/relationships/ctrlProp" Target="../ctrlProps/ctrlProp216.xml"/><Relationship Id="rId5" Type="http://schemas.openxmlformats.org/officeDocument/2006/relationships/ctrlProp" Target="../ctrlProps/ctrlProp210.xml"/><Relationship Id="rId15" Type="http://schemas.openxmlformats.org/officeDocument/2006/relationships/ctrlProp" Target="../ctrlProps/ctrlProp220.xml"/><Relationship Id="rId23" Type="http://schemas.openxmlformats.org/officeDocument/2006/relationships/ctrlProp" Target="../ctrlProps/ctrlProp228.xml"/><Relationship Id="rId10" Type="http://schemas.openxmlformats.org/officeDocument/2006/relationships/ctrlProp" Target="../ctrlProps/ctrlProp215.xml"/><Relationship Id="rId19" Type="http://schemas.openxmlformats.org/officeDocument/2006/relationships/ctrlProp" Target="../ctrlProps/ctrlProp224.xml"/><Relationship Id="rId4" Type="http://schemas.openxmlformats.org/officeDocument/2006/relationships/ctrlProp" Target="../ctrlProps/ctrlProp209.xml"/><Relationship Id="rId9" Type="http://schemas.openxmlformats.org/officeDocument/2006/relationships/ctrlProp" Target="../ctrlProps/ctrlProp214.xml"/><Relationship Id="rId14" Type="http://schemas.openxmlformats.org/officeDocument/2006/relationships/ctrlProp" Target="../ctrlProps/ctrlProp219.xml"/><Relationship Id="rId22" Type="http://schemas.openxmlformats.org/officeDocument/2006/relationships/ctrlProp" Target="../ctrlProps/ctrlProp22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3.xml"/><Relationship Id="rId13" Type="http://schemas.openxmlformats.org/officeDocument/2006/relationships/ctrlProp" Target="../ctrlProps/ctrlProp238.xml"/><Relationship Id="rId18" Type="http://schemas.openxmlformats.org/officeDocument/2006/relationships/ctrlProp" Target="../ctrlProps/ctrlProp243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246.xml"/><Relationship Id="rId7" Type="http://schemas.openxmlformats.org/officeDocument/2006/relationships/ctrlProp" Target="../ctrlProps/ctrlProp232.xml"/><Relationship Id="rId12" Type="http://schemas.openxmlformats.org/officeDocument/2006/relationships/ctrlProp" Target="../ctrlProps/ctrlProp237.xml"/><Relationship Id="rId17" Type="http://schemas.openxmlformats.org/officeDocument/2006/relationships/ctrlProp" Target="../ctrlProps/ctrlProp242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241.xml"/><Relationship Id="rId20" Type="http://schemas.openxmlformats.org/officeDocument/2006/relationships/ctrlProp" Target="../ctrlProps/ctrlProp245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231.xml"/><Relationship Id="rId11" Type="http://schemas.openxmlformats.org/officeDocument/2006/relationships/ctrlProp" Target="../ctrlProps/ctrlProp236.xml"/><Relationship Id="rId5" Type="http://schemas.openxmlformats.org/officeDocument/2006/relationships/ctrlProp" Target="../ctrlProps/ctrlProp230.xml"/><Relationship Id="rId15" Type="http://schemas.openxmlformats.org/officeDocument/2006/relationships/ctrlProp" Target="../ctrlProps/ctrlProp240.xml"/><Relationship Id="rId23" Type="http://schemas.openxmlformats.org/officeDocument/2006/relationships/ctrlProp" Target="../ctrlProps/ctrlProp248.xml"/><Relationship Id="rId10" Type="http://schemas.openxmlformats.org/officeDocument/2006/relationships/ctrlProp" Target="../ctrlProps/ctrlProp235.xml"/><Relationship Id="rId19" Type="http://schemas.openxmlformats.org/officeDocument/2006/relationships/ctrlProp" Target="../ctrlProps/ctrlProp244.xml"/><Relationship Id="rId4" Type="http://schemas.openxmlformats.org/officeDocument/2006/relationships/ctrlProp" Target="../ctrlProps/ctrlProp229.xml"/><Relationship Id="rId9" Type="http://schemas.openxmlformats.org/officeDocument/2006/relationships/ctrlProp" Target="../ctrlProps/ctrlProp234.xml"/><Relationship Id="rId14" Type="http://schemas.openxmlformats.org/officeDocument/2006/relationships/ctrlProp" Target="../ctrlProps/ctrlProp239.xml"/><Relationship Id="rId22" Type="http://schemas.openxmlformats.org/officeDocument/2006/relationships/ctrlProp" Target="../ctrlProps/ctrlProp247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3.xml"/><Relationship Id="rId13" Type="http://schemas.openxmlformats.org/officeDocument/2006/relationships/ctrlProp" Target="../ctrlProps/ctrlProp258.xml"/><Relationship Id="rId18" Type="http://schemas.openxmlformats.org/officeDocument/2006/relationships/ctrlProp" Target="../ctrlProps/ctrlProp263.xml"/><Relationship Id="rId3" Type="http://schemas.openxmlformats.org/officeDocument/2006/relationships/vmlDrawing" Target="../drawings/vmlDrawing12.vml"/><Relationship Id="rId21" Type="http://schemas.openxmlformats.org/officeDocument/2006/relationships/ctrlProp" Target="../ctrlProps/ctrlProp266.xml"/><Relationship Id="rId7" Type="http://schemas.openxmlformats.org/officeDocument/2006/relationships/ctrlProp" Target="../ctrlProps/ctrlProp252.xml"/><Relationship Id="rId12" Type="http://schemas.openxmlformats.org/officeDocument/2006/relationships/ctrlProp" Target="../ctrlProps/ctrlProp257.xml"/><Relationship Id="rId17" Type="http://schemas.openxmlformats.org/officeDocument/2006/relationships/ctrlProp" Target="../ctrlProps/ctrlProp262.xml"/><Relationship Id="rId2" Type="http://schemas.openxmlformats.org/officeDocument/2006/relationships/drawing" Target="../drawings/drawing12.xml"/><Relationship Id="rId16" Type="http://schemas.openxmlformats.org/officeDocument/2006/relationships/ctrlProp" Target="../ctrlProps/ctrlProp261.xml"/><Relationship Id="rId20" Type="http://schemas.openxmlformats.org/officeDocument/2006/relationships/ctrlProp" Target="../ctrlProps/ctrlProp265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251.xml"/><Relationship Id="rId11" Type="http://schemas.openxmlformats.org/officeDocument/2006/relationships/ctrlProp" Target="../ctrlProps/ctrlProp256.xml"/><Relationship Id="rId5" Type="http://schemas.openxmlformats.org/officeDocument/2006/relationships/ctrlProp" Target="../ctrlProps/ctrlProp250.xml"/><Relationship Id="rId15" Type="http://schemas.openxmlformats.org/officeDocument/2006/relationships/ctrlProp" Target="../ctrlProps/ctrlProp260.xml"/><Relationship Id="rId23" Type="http://schemas.openxmlformats.org/officeDocument/2006/relationships/ctrlProp" Target="../ctrlProps/ctrlProp268.xml"/><Relationship Id="rId10" Type="http://schemas.openxmlformats.org/officeDocument/2006/relationships/ctrlProp" Target="../ctrlProps/ctrlProp255.xml"/><Relationship Id="rId19" Type="http://schemas.openxmlformats.org/officeDocument/2006/relationships/ctrlProp" Target="../ctrlProps/ctrlProp264.xml"/><Relationship Id="rId4" Type="http://schemas.openxmlformats.org/officeDocument/2006/relationships/ctrlProp" Target="../ctrlProps/ctrlProp249.xml"/><Relationship Id="rId9" Type="http://schemas.openxmlformats.org/officeDocument/2006/relationships/ctrlProp" Target="../ctrlProps/ctrlProp254.xml"/><Relationship Id="rId14" Type="http://schemas.openxmlformats.org/officeDocument/2006/relationships/ctrlProp" Target="../ctrlProps/ctrlProp259.xml"/><Relationship Id="rId22" Type="http://schemas.openxmlformats.org/officeDocument/2006/relationships/ctrlProp" Target="../ctrlProps/ctrlProp267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3.xml"/><Relationship Id="rId13" Type="http://schemas.openxmlformats.org/officeDocument/2006/relationships/ctrlProp" Target="../ctrlProps/ctrlProp278.xml"/><Relationship Id="rId18" Type="http://schemas.openxmlformats.org/officeDocument/2006/relationships/ctrlProp" Target="../ctrlProps/ctrlProp283.xml"/><Relationship Id="rId3" Type="http://schemas.openxmlformats.org/officeDocument/2006/relationships/vmlDrawing" Target="../drawings/vmlDrawing13.vml"/><Relationship Id="rId21" Type="http://schemas.openxmlformats.org/officeDocument/2006/relationships/ctrlProp" Target="../ctrlProps/ctrlProp286.xml"/><Relationship Id="rId7" Type="http://schemas.openxmlformats.org/officeDocument/2006/relationships/ctrlProp" Target="../ctrlProps/ctrlProp272.xml"/><Relationship Id="rId12" Type="http://schemas.openxmlformats.org/officeDocument/2006/relationships/ctrlProp" Target="../ctrlProps/ctrlProp277.xml"/><Relationship Id="rId17" Type="http://schemas.openxmlformats.org/officeDocument/2006/relationships/ctrlProp" Target="../ctrlProps/ctrlProp282.xml"/><Relationship Id="rId2" Type="http://schemas.openxmlformats.org/officeDocument/2006/relationships/drawing" Target="../drawings/drawing13.xml"/><Relationship Id="rId16" Type="http://schemas.openxmlformats.org/officeDocument/2006/relationships/ctrlProp" Target="../ctrlProps/ctrlProp281.xml"/><Relationship Id="rId20" Type="http://schemas.openxmlformats.org/officeDocument/2006/relationships/ctrlProp" Target="../ctrlProps/ctrlProp285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271.xml"/><Relationship Id="rId11" Type="http://schemas.openxmlformats.org/officeDocument/2006/relationships/ctrlProp" Target="../ctrlProps/ctrlProp276.xml"/><Relationship Id="rId5" Type="http://schemas.openxmlformats.org/officeDocument/2006/relationships/ctrlProp" Target="../ctrlProps/ctrlProp270.xml"/><Relationship Id="rId15" Type="http://schemas.openxmlformats.org/officeDocument/2006/relationships/ctrlProp" Target="../ctrlProps/ctrlProp280.xml"/><Relationship Id="rId23" Type="http://schemas.openxmlformats.org/officeDocument/2006/relationships/ctrlProp" Target="../ctrlProps/ctrlProp288.xml"/><Relationship Id="rId10" Type="http://schemas.openxmlformats.org/officeDocument/2006/relationships/ctrlProp" Target="../ctrlProps/ctrlProp275.xml"/><Relationship Id="rId19" Type="http://schemas.openxmlformats.org/officeDocument/2006/relationships/ctrlProp" Target="../ctrlProps/ctrlProp284.xml"/><Relationship Id="rId4" Type="http://schemas.openxmlformats.org/officeDocument/2006/relationships/ctrlProp" Target="../ctrlProps/ctrlProp269.xml"/><Relationship Id="rId9" Type="http://schemas.openxmlformats.org/officeDocument/2006/relationships/ctrlProp" Target="../ctrlProps/ctrlProp274.xml"/><Relationship Id="rId14" Type="http://schemas.openxmlformats.org/officeDocument/2006/relationships/ctrlProp" Target="../ctrlProps/ctrlProp279.xml"/><Relationship Id="rId22" Type="http://schemas.openxmlformats.org/officeDocument/2006/relationships/ctrlProp" Target="../ctrlProps/ctrlProp287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3.xml"/><Relationship Id="rId13" Type="http://schemas.openxmlformats.org/officeDocument/2006/relationships/ctrlProp" Target="../ctrlProps/ctrlProp298.xml"/><Relationship Id="rId18" Type="http://schemas.openxmlformats.org/officeDocument/2006/relationships/ctrlProp" Target="../ctrlProps/ctrlProp303.xml"/><Relationship Id="rId3" Type="http://schemas.openxmlformats.org/officeDocument/2006/relationships/vmlDrawing" Target="../drawings/vmlDrawing14.vml"/><Relationship Id="rId21" Type="http://schemas.openxmlformats.org/officeDocument/2006/relationships/ctrlProp" Target="../ctrlProps/ctrlProp306.xml"/><Relationship Id="rId7" Type="http://schemas.openxmlformats.org/officeDocument/2006/relationships/ctrlProp" Target="../ctrlProps/ctrlProp292.xml"/><Relationship Id="rId12" Type="http://schemas.openxmlformats.org/officeDocument/2006/relationships/ctrlProp" Target="../ctrlProps/ctrlProp297.xml"/><Relationship Id="rId17" Type="http://schemas.openxmlformats.org/officeDocument/2006/relationships/ctrlProp" Target="../ctrlProps/ctrlProp302.xml"/><Relationship Id="rId2" Type="http://schemas.openxmlformats.org/officeDocument/2006/relationships/drawing" Target="../drawings/drawing14.xml"/><Relationship Id="rId16" Type="http://schemas.openxmlformats.org/officeDocument/2006/relationships/ctrlProp" Target="../ctrlProps/ctrlProp301.xml"/><Relationship Id="rId20" Type="http://schemas.openxmlformats.org/officeDocument/2006/relationships/ctrlProp" Target="../ctrlProps/ctrlProp305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291.xml"/><Relationship Id="rId11" Type="http://schemas.openxmlformats.org/officeDocument/2006/relationships/ctrlProp" Target="../ctrlProps/ctrlProp296.xml"/><Relationship Id="rId5" Type="http://schemas.openxmlformats.org/officeDocument/2006/relationships/ctrlProp" Target="../ctrlProps/ctrlProp290.xml"/><Relationship Id="rId15" Type="http://schemas.openxmlformats.org/officeDocument/2006/relationships/ctrlProp" Target="../ctrlProps/ctrlProp300.xml"/><Relationship Id="rId23" Type="http://schemas.openxmlformats.org/officeDocument/2006/relationships/ctrlProp" Target="../ctrlProps/ctrlProp308.xml"/><Relationship Id="rId10" Type="http://schemas.openxmlformats.org/officeDocument/2006/relationships/ctrlProp" Target="../ctrlProps/ctrlProp295.xml"/><Relationship Id="rId19" Type="http://schemas.openxmlformats.org/officeDocument/2006/relationships/ctrlProp" Target="../ctrlProps/ctrlProp304.xml"/><Relationship Id="rId4" Type="http://schemas.openxmlformats.org/officeDocument/2006/relationships/ctrlProp" Target="../ctrlProps/ctrlProp289.xml"/><Relationship Id="rId9" Type="http://schemas.openxmlformats.org/officeDocument/2006/relationships/ctrlProp" Target="../ctrlProps/ctrlProp294.xml"/><Relationship Id="rId14" Type="http://schemas.openxmlformats.org/officeDocument/2006/relationships/ctrlProp" Target="../ctrlProps/ctrlProp299.xml"/><Relationship Id="rId22" Type="http://schemas.openxmlformats.org/officeDocument/2006/relationships/ctrlProp" Target="../ctrlProps/ctrlProp307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3.xml"/><Relationship Id="rId13" Type="http://schemas.openxmlformats.org/officeDocument/2006/relationships/ctrlProp" Target="../ctrlProps/ctrlProp318.xml"/><Relationship Id="rId18" Type="http://schemas.openxmlformats.org/officeDocument/2006/relationships/ctrlProp" Target="../ctrlProps/ctrlProp323.xml"/><Relationship Id="rId3" Type="http://schemas.openxmlformats.org/officeDocument/2006/relationships/vmlDrawing" Target="../drawings/vmlDrawing15.vml"/><Relationship Id="rId21" Type="http://schemas.openxmlformats.org/officeDocument/2006/relationships/ctrlProp" Target="../ctrlProps/ctrlProp326.xml"/><Relationship Id="rId7" Type="http://schemas.openxmlformats.org/officeDocument/2006/relationships/ctrlProp" Target="../ctrlProps/ctrlProp312.xml"/><Relationship Id="rId12" Type="http://schemas.openxmlformats.org/officeDocument/2006/relationships/ctrlProp" Target="../ctrlProps/ctrlProp317.xml"/><Relationship Id="rId17" Type="http://schemas.openxmlformats.org/officeDocument/2006/relationships/ctrlProp" Target="../ctrlProps/ctrlProp322.xml"/><Relationship Id="rId2" Type="http://schemas.openxmlformats.org/officeDocument/2006/relationships/drawing" Target="../drawings/drawing15.xml"/><Relationship Id="rId16" Type="http://schemas.openxmlformats.org/officeDocument/2006/relationships/ctrlProp" Target="../ctrlProps/ctrlProp321.xml"/><Relationship Id="rId20" Type="http://schemas.openxmlformats.org/officeDocument/2006/relationships/ctrlProp" Target="../ctrlProps/ctrlProp325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311.xml"/><Relationship Id="rId11" Type="http://schemas.openxmlformats.org/officeDocument/2006/relationships/ctrlProp" Target="../ctrlProps/ctrlProp316.xml"/><Relationship Id="rId5" Type="http://schemas.openxmlformats.org/officeDocument/2006/relationships/ctrlProp" Target="../ctrlProps/ctrlProp310.xml"/><Relationship Id="rId15" Type="http://schemas.openxmlformats.org/officeDocument/2006/relationships/ctrlProp" Target="../ctrlProps/ctrlProp320.xml"/><Relationship Id="rId23" Type="http://schemas.openxmlformats.org/officeDocument/2006/relationships/ctrlProp" Target="../ctrlProps/ctrlProp328.xml"/><Relationship Id="rId10" Type="http://schemas.openxmlformats.org/officeDocument/2006/relationships/ctrlProp" Target="../ctrlProps/ctrlProp315.xml"/><Relationship Id="rId19" Type="http://schemas.openxmlformats.org/officeDocument/2006/relationships/ctrlProp" Target="../ctrlProps/ctrlProp324.xml"/><Relationship Id="rId4" Type="http://schemas.openxmlformats.org/officeDocument/2006/relationships/ctrlProp" Target="../ctrlProps/ctrlProp309.xml"/><Relationship Id="rId9" Type="http://schemas.openxmlformats.org/officeDocument/2006/relationships/ctrlProp" Target="../ctrlProps/ctrlProp314.xml"/><Relationship Id="rId14" Type="http://schemas.openxmlformats.org/officeDocument/2006/relationships/ctrlProp" Target="../ctrlProps/ctrlProp319.xml"/><Relationship Id="rId22" Type="http://schemas.openxmlformats.org/officeDocument/2006/relationships/ctrlProp" Target="../ctrlProps/ctrlProp327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33.xml"/><Relationship Id="rId13" Type="http://schemas.openxmlformats.org/officeDocument/2006/relationships/ctrlProp" Target="../ctrlProps/ctrlProp338.xml"/><Relationship Id="rId18" Type="http://schemas.openxmlformats.org/officeDocument/2006/relationships/ctrlProp" Target="../ctrlProps/ctrlProp343.xml"/><Relationship Id="rId3" Type="http://schemas.openxmlformats.org/officeDocument/2006/relationships/vmlDrawing" Target="../drawings/vmlDrawing16.vml"/><Relationship Id="rId21" Type="http://schemas.openxmlformats.org/officeDocument/2006/relationships/ctrlProp" Target="../ctrlProps/ctrlProp346.xml"/><Relationship Id="rId7" Type="http://schemas.openxmlformats.org/officeDocument/2006/relationships/ctrlProp" Target="../ctrlProps/ctrlProp332.xml"/><Relationship Id="rId12" Type="http://schemas.openxmlformats.org/officeDocument/2006/relationships/ctrlProp" Target="../ctrlProps/ctrlProp337.xml"/><Relationship Id="rId17" Type="http://schemas.openxmlformats.org/officeDocument/2006/relationships/ctrlProp" Target="../ctrlProps/ctrlProp342.xml"/><Relationship Id="rId2" Type="http://schemas.openxmlformats.org/officeDocument/2006/relationships/drawing" Target="../drawings/drawing16.xml"/><Relationship Id="rId16" Type="http://schemas.openxmlformats.org/officeDocument/2006/relationships/ctrlProp" Target="../ctrlProps/ctrlProp341.xml"/><Relationship Id="rId20" Type="http://schemas.openxmlformats.org/officeDocument/2006/relationships/ctrlProp" Target="../ctrlProps/ctrlProp345.xml"/><Relationship Id="rId1" Type="http://schemas.openxmlformats.org/officeDocument/2006/relationships/printerSettings" Target="../printerSettings/printerSettings17.bin"/><Relationship Id="rId6" Type="http://schemas.openxmlformats.org/officeDocument/2006/relationships/ctrlProp" Target="../ctrlProps/ctrlProp331.xml"/><Relationship Id="rId11" Type="http://schemas.openxmlformats.org/officeDocument/2006/relationships/ctrlProp" Target="../ctrlProps/ctrlProp336.xml"/><Relationship Id="rId5" Type="http://schemas.openxmlformats.org/officeDocument/2006/relationships/ctrlProp" Target="../ctrlProps/ctrlProp330.xml"/><Relationship Id="rId15" Type="http://schemas.openxmlformats.org/officeDocument/2006/relationships/ctrlProp" Target="../ctrlProps/ctrlProp340.xml"/><Relationship Id="rId23" Type="http://schemas.openxmlformats.org/officeDocument/2006/relationships/ctrlProp" Target="../ctrlProps/ctrlProp348.xml"/><Relationship Id="rId10" Type="http://schemas.openxmlformats.org/officeDocument/2006/relationships/ctrlProp" Target="../ctrlProps/ctrlProp335.xml"/><Relationship Id="rId19" Type="http://schemas.openxmlformats.org/officeDocument/2006/relationships/ctrlProp" Target="../ctrlProps/ctrlProp344.xml"/><Relationship Id="rId4" Type="http://schemas.openxmlformats.org/officeDocument/2006/relationships/ctrlProp" Target="../ctrlProps/ctrlProp329.xml"/><Relationship Id="rId9" Type="http://schemas.openxmlformats.org/officeDocument/2006/relationships/ctrlProp" Target="../ctrlProps/ctrlProp334.xml"/><Relationship Id="rId14" Type="http://schemas.openxmlformats.org/officeDocument/2006/relationships/ctrlProp" Target="../ctrlProps/ctrlProp339.xml"/><Relationship Id="rId22" Type="http://schemas.openxmlformats.org/officeDocument/2006/relationships/ctrlProp" Target="../ctrlProps/ctrlProp34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349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353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Relationship Id="rId6" Type="http://schemas.openxmlformats.org/officeDocument/2006/relationships/ctrlProp" Target="../ctrlProps/ctrlProp352.xml"/><Relationship Id="rId5" Type="http://schemas.openxmlformats.org/officeDocument/2006/relationships/ctrlProp" Target="../ctrlProps/ctrlProp351.xml"/><Relationship Id="rId4" Type="http://schemas.openxmlformats.org/officeDocument/2006/relationships/ctrlProp" Target="../ctrlProps/ctrlProp350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354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Relationship Id="rId4" Type="http://schemas.openxmlformats.org/officeDocument/2006/relationships/ctrlProp" Target="../ctrlProps/ctrlProp35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0">
    <pageSetUpPr fitToPage="1"/>
  </sheetPr>
  <dimension ref="A1:A7"/>
  <sheetViews>
    <sheetView workbookViewId="0">
      <selection activeCell="A10" sqref="A10"/>
    </sheetView>
  </sheetViews>
  <sheetFormatPr defaultRowHeight="12.75" x14ac:dyDescent="0.2"/>
  <cols>
    <col min="1" max="1" width="128.42578125" customWidth="1"/>
  </cols>
  <sheetData>
    <row r="1" spans="1:1" ht="27.75" x14ac:dyDescent="0.2">
      <c r="A1" s="76" t="s">
        <v>73</v>
      </c>
    </row>
    <row r="2" spans="1:1" ht="27.75" x14ac:dyDescent="0.2">
      <c r="A2" s="76"/>
    </row>
    <row r="3" spans="1:1" ht="55.5" x14ac:dyDescent="0.2">
      <c r="A3" s="77" t="s">
        <v>145</v>
      </c>
    </row>
    <row r="4" spans="1:1" ht="27.75" x14ac:dyDescent="0.2">
      <c r="A4" s="77"/>
    </row>
    <row r="5" spans="1:1" ht="31.35" customHeight="1" x14ac:dyDescent="0.2">
      <c r="A5" s="77" t="s">
        <v>142</v>
      </c>
    </row>
    <row r="6" spans="1:1" ht="27.75" customHeight="1" x14ac:dyDescent="0.4">
      <c r="A6" s="100" t="s">
        <v>143</v>
      </c>
    </row>
    <row r="7" spans="1:1" ht="27.7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1">
    <pageSetUpPr fitToPage="1"/>
  </sheetPr>
  <dimension ref="A1:CP10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N11" sqref="N11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4.5703125" style="67" customWidth="1"/>
    <col min="9" max="9" width="4.140625" style="67" customWidth="1"/>
    <col min="10" max="10" width="3.5703125" style="87" customWidth="1"/>
    <col min="11" max="11" width="4.5703125" style="68" customWidth="1"/>
    <col min="12" max="12" width="4.140625" style="68" customWidth="1"/>
    <col min="13" max="14" width="3" style="62" customWidth="1"/>
    <col min="15" max="15" width="3.5703125" style="63" customWidth="1"/>
    <col min="16" max="16" width="4.5703125" style="70" customWidth="1"/>
    <col min="17" max="18" width="4.140625" style="70" customWidth="1"/>
    <col min="19" max="19" width="3.5703125" style="63" customWidth="1"/>
    <col min="20" max="20" width="4.5703125" style="70" customWidth="1"/>
    <col min="21" max="21" width="4.140625" style="70" customWidth="1"/>
    <col min="22" max="23" width="3" style="63" customWidth="1"/>
    <col min="24" max="24" width="3.5703125" style="62" customWidth="1"/>
    <col min="25" max="25" width="4.5703125" style="68" customWidth="1"/>
    <col min="26" max="27" width="4.140625" style="68" customWidth="1"/>
    <col min="28" max="28" width="3.5703125" style="62" customWidth="1"/>
    <col min="29" max="29" width="4.5703125" style="68" customWidth="1"/>
    <col min="30" max="30" width="4.140625" style="68" customWidth="1"/>
    <col min="31" max="32" width="3" style="62" customWidth="1"/>
    <col min="33" max="33" width="3.5703125" style="63" hidden="1" customWidth="1"/>
    <col min="34" max="34" width="4.5703125" style="70" hidden="1" customWidth="1"/>
    <col min="35" max="35" width="4.140625" style="70" hidden="1" customWidth="1"/>
    <col min="36" max="36" width="3.5703125" style="63" hidden="1" customWidth="1"/>
    <col min="37" max="37" width="4.5703125" style="70" hidden="1" customWidth="1"/>
    <col min="38" max="38" width="4.140625" style="70" hidden="1" customWidth="1"/>
    <col min="39" max="40" width="3" style="63" hidden="1" customWidth="1"/>
    <col min="41" max="41" width="3.5703125" style="62" hidden="1" customWidth="1"/>
    <col min="42" max="42" width="4.5703125" style="68" hidden="1" customWidth="1"/>
    <col min="43" max="43" width="4.140625" style="68" hidden="1" customWidth="1"/>
    <col min="44" max="44" width="3.5703125" style="62" hidden="1" customWidth="1"/>
    <col min="45" max="45" width="4.5703125" style="68" hidden="1" customWidth="1"/>
    <col min="46" max="46" width="4.140625" style="68" hidden="1" customWidth="1"/>
    <col min="47" max="48" width="3" style="62" hidden="1" customWidth="1"/>
    <col min="49" max="49" width="3.5703125" style="63" hidden="1" customWidth="1"/>
    <col min="50" max="50" width="4.5703125" style="70" hidden="1" customWidth="1"/>
    <col min="51" max="51" width="4.140625" style="70" hidden="1" customWidth="1"/>
    <col min="52" max="52" width="3.5703125" style="63" hidden="1" customWidth="1"/>
    <col min="53" max="53" width="4.5703125" style="70" hidden="1" customWidth="1"/>
    <col min="54" max="54" width="4.140625" style="70" hidden="1" customWidth="1"/>
    <col min="55" max="56" width="3" style="63" hidden="1" customWidth="1"/>
    <col min="57" max="57" width="5.5703125" customWidth="1"/>
    <col min="58" max="58" width="5.5703125" bestFit="1" customWidth="1"/>
    <col min="59" max="59" width="6" customWidth="1"/>
    <col min="60" max="60" width="4" style="1" customWidth="1"/>
    <col min="61" max="61" width="4.85546875" style="1" customWidth="1"/>
    <col min="62" max="62" width="5.42578125" style="1" customWidth="1"/>
    <col min="63" max="63" width="17.42578125" style="1" customWidth="1"/>
    <col min="65" max="65" width="4" hidden="1" customWidth="1"/>
    <col min="66" max="66" width="5" hidden="1" customWidth="1"/>
    <col min="67" max="67" width="4" hidden="1" customWidth="1"/>
    <col min="68" max="68" width="6.5703125" hidden="1" customWidth="1"/>
    <col min="69" max="69" width="5.5703125" hidden="1" customWidth="1"/>
    <col min="70" max="70" width="4" hidden="1" customWidth="1"/>
    <col min="71" max="71" width="5" hidden="1" customWidth="1"/>
    <col min="72" max="72" width="4" hidden="1" customWidth="1"/>
    <col min="73" max="73" width="6.5703125" hidden="1" customWidth="1"/>
    <col min="74" max="74" width="5.5703125" hidden="1" customWidth="1"/>
    <col min="75" max="75" width="4" hidden="1" customWidth="1"/>
    <col min="76" max="76" width="5" hidden="1" customWidth="1"/>
    <col min="77" max="77" width="4" hidden="1" customWidth="1"/>
    <col min="78" max="78" width="6.5703125" hidden="1" customWidth="1"/>
    <col min="79" max="79" width="5.5703125" hidden="1" customWidth="1"/>
    <col min="80" max="80" width="4" hidden="1" customWidth="1"/>
    <col min="81" max="81" width="5" hidden="1" customWidth="1"/>
    <col min="82" max="82" width="4" hidden="1" customWidth="1"/>
    <col min="83" max="83" width="6.5703125" hidden="1" customWidth="1"/>
    <col min="84" max="84" width="6.42578125" hidden="1" customWidth="1"/>
    <col min="85" max="85" width="4" hidden="1" customWidth="1"/>
    <col min="86" max="86" width="5" hidden="1" customWidth="1"/>
    <col min="87" max="87" width="4" hidden="1" customWidth="1"/>
    <col min="88" max="88" width="6.5703125" hidden="1" customWidth="1"/>
    <col min="89" max="89" width="6.42578125" hidden="1" customWidth="1"/>
    <col min="90" max="90" width="4" hidden="1" customWidth="1"/>
    <col min="91" max="91" width="5" hidden="1" customWidth="1"/>
    <col min="92" max="92" width="4" hidden="1" customWidth="1"/>
    <col min="93" max="93" width="6.5703125" hidden="1" customWidth="1"/>
    <col min="94" max="94" width="6.42578125" hidden="1" customWidth="1"/>
  </cols>
  <sheetData>
    <row r="1" spans="1:94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1"/>
    </row>
    <row r="2" spans="1:94" ht="12.75" hidden="1" customHeight="1" x14ac:dyDescent="0.2">
      <c r="A2" s="9"/>
      <c r="B2" s="9"/>
      <c r="C2" s="9"/>
      <c r="D2" s="9"/>
      <c r="E2" s="9"/>
      <c r="F2" s="9"/>
      <c r="G2" s="84"/>
      <c r="H2" s="65"/>
      <c r="I2" s="65"/>
      <c r="J2" s="85"/>
      <c r="N2" s="62">
        <v>1</v>
      </c>
      <c r="O2" s="88"/>
      <c r="W2" s="63">
        <v>2</v>
      </c>
      <c r="X2" s="84"/>
      <c r="AF2" s="62">
        <v>3</v>
      </c>
      <c r="AG2" s="88"/>
      <c r="AN2" s="63">
        <v>4</v>
      </c>
      <c r="AO2" s="84"/>
      <c r="AV2" s="62">
        <v>5</v>
      </c>
      <c r="AW2" s="88"/>
      <c r="BD2" s="63">
        <v>6</v>
      </c>
      <c r="BE2">
        <f>N2+W2+AF2+AN2+AV2+BD2</f>
        <v>21</v>
      </c>
      <c r="BF2" s="24">
        <f>IF($O$4&gt;0,(LARGE(($N2,$W2,$AF2,$AN2,$AV2,$BD2),1)),"0")</f>
        <v>6</v>
      </c>
      <c r="BG2" s="24">
        <f>BE2-BF2</f>
        <v>15</v>
      </c>
      <c r="BH2" s="1" t="str">
        <f>IF($O$4&gt;1,(LARGE(($N2,$W2,$AF2,$AN2,$AV2,$BD2),1))+(LARGE(($N2,$W2,$AF2,$AN2,$AV2,$BD2),2)),"0")</f>
        <v>0</v>
      </c>
      <c r="BM2">
        <f>IF(G2&gt;99,199,G2)</f>
        <v>0</v>
      </c>
      <c r="BN2">
        <f>IF(H2="",0,H2)</f>
        <v>0</v>
      </c>
      <c r="BO2">
        <f>IF(J2&gt;99,199,J2)</f>
        <v>0</v>
      </c>
      <c r="BP2">
        <f>IF(K2="",0,K2)</f>
        <v>0</v>
      </c>
      <c r="BQ2">
        <f>BM2+BO2</f>
        <v>0</v>
      </c>
      <c r="BR2">
        <f>IF(O2&gt;99,199,O2)</f>
        <v>0</v>
      </c>
      <c r="BS2">
        <f>IF(P2="",0,P2)</f>
        <v>0</v>
      </c>
      <c r="BT2">
        <f>IF(S2&gt;99,199,S2)</f>
        <v>0</v>
      </c>
      <c r="BU2">
        <f>IF(T2="",0,T2)</f>
        <v>0</v>
      </c>
      <c r="BV2">
        <f>BR2+BT2</f>
        <v>0</v>
      </c>
      <c r="BW2">
        <f>IF(X2&gt;99,199,X2)</f>
        <v>0</v>
      </c>
      <c r="BX2">
        <f>IF(Y2="",0,Y2)</f>
        <v>0</v>
      </c>
      <c r="BY2">
        <f>IF(AB2&gt;99,199,AB2)</f>
        <v>0</v>
      </c>
      <c r="BZ2">
        <f>IF(AC2="",0,AC2)</f>
        <v>0</v>
      </c>
      <c r="CA2">
        <f>BW2+BY2</f>
        <v>0</v>
      </c>
      <c r="CB2">
        <f>IF(AG2&gt;99,199,AG2)</f>
        <v>0</v>
      </c>
      <c r="CC2">
        <f>IF(AH2="",0,AH2)</f>
        <v>0</v>
      </c>
      <c r="CD2">
        <f>IF(AJ2&gt;99,199,AJ2)</f>
        <v>0</v>
      </c>
      <c r="CE2">
        <f>IF(AK2="",0,AK2)</f>
        <v>0</v>
      </c>
      <c r="CF2">
        <f>CB2+CD2</f>
        <v>0</v>
      </c>
      <c r="CG2">
        <f>IF(AO2&gt;99,199,AO2)</f>
        <v>0</v>
      </c>
      <c r="CH2">
        <f>IF(AP2="",0,AP2)</f>
        <v>0</v>
      </c>
      <c r="CI2">
        <f>IF(AR2&gt;99,199,AR2)</f>
        <v>0</v>
      </c>
      <c r="CJ2">
        <f>IF(AS2="",0,AS2)</f>
        <v>0</v>
      </c>
      <c r="CK2">
        <f>CG2+CI2</f>
        <v>0</v>
      </c>
      <c r="CL2">
        <f>IF(AW2&gt;99,199,AW2)</f>
        <v>0</v>
      </c>
      <c r="CM2">
        <f>IF(AX2="",0,AX2)</f>
        <v>0</v>
      </c>
      <c r="CN2">
        <f>IF(AZ2&gt;99,199,AZ2)</f>
        <v>0</v>
      </c>
      <c r="CO2">
        <f>IF(BA2="",0,BA2)</f>
        <v>0</v>
      </c>
      <c r="CP2">
        <f>CL2+CN2</f>
        <v>0</v>
      </c>
    </row>
    <row r="3" spans="1:94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5"/>
      <c r="W3" s="146"/>
      <c r="X3" s="147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9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142" t="s">
        <v>26</v>
      </c>
      <c r="BF3" s="143"/>
      <c r="BG3" s="143"/>
      <c r="BH3" s="127"/>
      <c r="BI3" s="20">
        <f>Instellingen!B6</f>
        <v>3</v>
      </c>
      <c r="BJ3" s="156"/>
      <c r="BK3" s="157"/>
    </row>
    <row r="4" spans="1:94" x14ac:dyDescent="0.2">
      <c r="A4" s="142" t="s">
        <v>9</v>
      </c>
      <c r="B4" s="127"/>
      <c r="C4" s="162" t="s">
        <v>137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09"/>
      <c r="W4" s="110"/>
      <c r="X4" s="150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2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142"/>
      <c r="BF4" s="143"/>
      <c r="BG4" s="143"/>
      <c r="BH4" s="127"/>
      <c r="BI4" s="20"/>
      <c r="BJ4" s="158"/>
      <c r="BK4" s="159"/>
    </row>
    <row r="5" spans="1:94" x14ac:dyDescent="0.2">
      <c r="A5" s="142" t="s">
        <v>10</v>
      </c>
      <c r="B5" s="127"/>
      <c r="C5" s="108" t="s">
        <v>119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09"/>
      <c r="W5" s="110"/>
      <c r="X5" s="153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5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111" t="s">
        <v>12</v>
      </c>
      <c r="BF5" s="112"/>
      <c r="BG5" s="112"/>
      <c r="BH5" s="113"/>
      <c r="BI5" s="8">
        <v>2</v>
      </c>
      <c r="BJ5" s="158"/>
      <c r="BK5" s="159"/>
    </row>
    <row r="6" spans="1:94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3"/>
      <c r="W6" s="124"/>
      <c r="X6" s="119" t="str">
        <f>Instellingen!B42</f>
        <v>Brummen</v>
      </c>
      <c r="Y6" s="120"/>
      <c r="Z6" s="120"/>
      <c r="AA6" s="120"/>
      <c r="AB6" s="120"/>
      <c r="AC6" s="120"/>
      <c r="AD6" s="120"/>
      <c r="AE6" s="120"/>
      <c r="AF6" s="121"/>
      <c r="AG6" s="122" t="str">
        <f>Instellingen!B43</f>
        <v xml:space="preserve"> </v>
      </c>
      <c r="AH6" s="123"/>
      <c r="AI6" s="123"/>
      <c r="AJ6" s="123"/>
      <c r="AK6" s="123"/>
      <c r="AL6" s="123"/>
      <c r="AM6" s="123"/>
      <c r="AN6" s="124"/>
      <c r="AO6" s="119" t="str">
        <f>Instellingen!B44</f>
        <v xml:space="preserve"> </v>
      </c>
      <c r="AP6" s="120"/>
      <c r="AQ6" s="120"/>
      <c r="AR6" s="120"/>
      <c r="AS6" s="120"/>
      <c r="AT6" s="120"/>
      <c r="AU6" s="120"/>
      <c r="AV6" s="121"/>
      <c r="AW6" s="122" t="str">
        <f>Instellingen!B45</f>
        <v xml:space="preserve"> </v>
      </c>
      <c r="AX6" s="123"/>
      <c r="AY6" s="123"/>
      <c r="AZ6" s="123"/>
      <c r="BA6" s="123"/>
      <c r="BB6" s="123"/>
      <c r="BC6" s="123"/>
      <c r="BD6" s="124"/>
      <c r="BE6" s="125" t="s">
        <v>32</v>
      </c>
      <c r="BF6" s="126"/>
      <c r="BG6" s="127"/>
      <c r="BH6" s="34"/>
      <c r="BI6" s="20"/>
      <c r="BJ6" s="158"/>
      <c r="BK6" s="159"/>
    </row>
    <row r="7" spans="1:94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2"/>
      <c r="W7" s="133"/>
      <c r="X7" s="128" t="str">
        <f>Instellingen!C42</f>
        <v>10-1-2027</v>
      </c>
      <c r="Y7" s="129"/>
      <c r="Z7" s="129"/>
      <c r="AA7" s="129"/>
      <c r="AB7" s="129"/>
      <c r="AC7" s="129"/>
      <c r="AD7" s="129"/>
      <c r="AE7" s="129"/>
      <c r="AF7" s="130"/>
      <c r="AG7" s="134" t="str">
        <f>Instellingen!C43</f>
        <v xml:space="preserve"> </v>
      </c>
      <c r="AH7" s="135"/>
      <c r="AI7" s="135"/>
      <c r="AJ7" s="135"/>
      <c r="AK7" s="135"/>
      <c r="AL7" s="135"/>
      <c r="AM7" s="135"/>
      <c r="AN7" s="136"/>
      <c r="AO7" s="134" t="str">
        <f>Instellingen!C44</f>
        <v xml:space="preserve"> </v>
      </c>
      <c r="AP7" s="137"/>
      <c r="AQ7" s="137"/>
      <c r="AR7" s="137"/>
      <c r="AS7" s="137"/>
      <c r="AT7" s="137"/>
      <c r="AU7" s="137"/>
      <c r="AV7" s="138"/>
      <c r="AW7" s="134" t="str">
        <f>Instellingen!C45</f>
        <v xml:space="preserve"> </v>
      </c>
      <c r="AX7" s="137"/>
      <c r="AY7" s="137"/>
      <c r="AZ7" s="137"/>
      <c r="BA7" s="137"/>
      <c r="BB7" s="137"/>
      <c r="BC7" s="137"/>
      <c r="BD7" s="138"/>
      <c r="BE7" s="37" t="s">
        <v>34</v>
      </c>
      <c r="BF7" s="10" t="s">
        <v>35</v>
      </c>
      <c r="BG7" s="5" t="s">
        <v>36</v>
      </c>
      <c r="BH7" s="3"/>
      <c r="BI7" s="3"/>
      <c r="BJ7" s="160"/>
      <c r="BK7" s="161"/>
    </row>
    <row r="8" spans="1:94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66" t="s">
        <v>75</v>
      </c>
      <c r="I8" s="66" t="s">
        <v>76</v>
      </c>
      <c r="J8" s="86" t="s">
        <v>77</v>
      </c>
      <c r="K8" s="69" t="s">
        <v>78</v>
      </c>
      <c r="L8" s="69" t="s">
        <v>79</v>
      </c>
      <c r="M8" s="2" t="s">
        <v>4</v>
      </c>
      <c r="N8" s="2" t="s">
        <v>15</v>
      </c>
      <c r="O8" s="89" t="s">
        <v>74</v>
      </c>
      <c r="P8" s="78" t="s">
        <v>75</v>
      </c>
      <c r="Q8" s="78" t="s">
        <v>76</v>
      </c>
      <c r="R8" s="78" t="s">
        <v>147</v>
      </c>
      <c r="S8" s="71" t="s">
        <v>77</v>
      </c>
      <c r="T8" s="78" t="s">
        <v>99</v>
      </c>
      <c r="U8" s="78" t="s">
        <v>148</v>
      </c>
      <c r="V8" s="2" t="s">
        <v>4</v>
      </c>
      <c r="W8" s="2" t="s">
        <v>15</v>
      </c>
      <c r="X8" s="89" t="s">
        <v>74</v>
      </c>
      <c r="Y8" s="78" t="s">
        <v>75</v>
      </c>
      <c r="Z8" s="78" t="s">
        <v>76</v>
      </c>
      <c r="AA8" s="78" t="s">
        <v>147</v>
      </c>
      <c r="AB8" s="71" t="s">
        <v>77</v>
      </c>
      <c r="AC8" s="78" t="s">
        <v>99</v>
      </c>
      <c r="AD8" s="78" t="s">
        <v>148</v>
      </c>
      <c r="AE8" s="2" t="s">
        <v>4</v>
      </c>
      <c r="AF8" s="2" t="s">
        <v>15</v>
      </c>
      <c r="AG8" s="89" t="s">
        <v>74</v>
      </c>
      <c r="AH8" s="78" t="s">
        <v>75</v>
      </c>
      <c r="AI8" s="78" t="s">
        <v>76</v>
      </c>
      <c r="AJ8" s="71" t="s">
        <v>77</v>
      </c>
      <c r="AK8" s="78" t="s">
        <v>78</v>
      </c>
      <c r="AL8" s="78" t="s">
        <v>79</v>
      </c>
      <c r="AM8" s="2" t="s">
        <v>4</v>
      </c>
      <c r="AN8" s="2" t="s">
        <v>15</v>
      </c>
      <c r="AO8" s="89" t="s">
        <v>74</v>
      </c>
      <c r="AP8" s="78" t="s">
        <v>75</v>
      </c>
      <c r="AQ8" s="78" t="s">
        <v>76</v>
      </c>
      <c r="AR8" s="71" t="s">
        <v>77</v>
      </c>
      <c r="AS8" s="78" t="s">
        <v>78</v>
      </c>
      <c r="AT8" s="78" t="s">
        <v>79</v>
      </c>
      <c r="AU8" s="2" t="s">
        <v>4</v>
      </c>
      <c r="AV8" s="2" t="s">
        <v>15</v>
      </c>
      <c r="AW8" s="89" t="s">
        <v>74</v>
      </c>
      <c r="AX8" s="78" t="s">
        <v>75</v>
      </c>
      <c r="AY8" s="78" t="s">
        <v>76</v>
      </c>
      <c r="AZ8" s="71" t="s">
        <v>77</v>
      </c>
      <c r="BA8" s="78" t="s">
        <v>78</v>
      </c>
      <c r="BB8" s="78" t="s">
        <v>79</v>
      </c>
      <c r="BC8" s="2" t="s">
        <v>4</v>
      </c>
      <c r="BD8" s="2" t="s">
        <v>15</v>
      </c>
      <c r="BE8" s="38" t="s">
        <v>22</v>
      </c>
      <c r="BF8" s="23" t="s">
        <v>22</v>
      </c>
      <c r="BG8" s="64" t="s">
        <v>22</v>
      </c>
      <c r="BH8" s="22" t="s">
        <v>16</v>
      </c>
      <c r="BI8" s="22" t="s">
        <v>17</v>
      </c>
      <c r="BJ8" s="7" t="s">
        <v>69</v>
      </c>
      <c r="BK8" s="2" t="s">
        <v>5</v>
      </c>
      <c r="BM8" s="72" t="s">
        <v>87</v>
      </c>
      <c r="BN8" s="72" t="s">
        <v>80</v>
      </c>
      <c r="BO8" s="72" t="s">
        <v>88</v>
      </c>
      <c r="BP8" s="72" t="s">
        <v>81</v>
      </c>
      <c r="BQ8" s="72" t="s">
        <v>98</v>
      </c>
      <c r="BR8" s="72" t="s">
        <v>89</v>
      </c>
      <c r="BS8" s="72" t="s">
        <v>82</v>
      </c>
      <c r="BT8" s="72" t="s">
        <v>90</v>
      </c>
      <c r="BU8" s="72" t="s">
        <v>102</v>
      </c>
      <c r="BV8" s="73" t="s">
        <v>97</v>
      </c>
      <c r="BW8" s="72" t="s">
        <v>91</v>
      </c>
      <c r="BX8" s="72" t="s">
        <v>83</v>
      </c>
      <c r="BY8" s="72" t="s">
        <v>92</v>
      </c>
      <c r="BZ8" s="72" t="s">
        <v>84</v>
      </c>
      <c r="CA8" s="73" t="s">
        <v>96</v>
      </c>
      <c r="CB8" s="72" t="s">
        <v>93</v>
      </c>
      <c r="CC8" s="72" t="s">
        <v>85</v>
      </c>
      <c r="CD8" s="72" t="s">
        <v>94</v>
      </c>
      <c r="CE8" s="73" t="s">
        <v>86</v>
      </c>
      <c r="CF8" s="73" t="s">
        <v>95</v>
      </c>
      <c r="CG8" s="73" t="s">
        <v>107</v>
      </c>
      <c r="CH8" s="73" t="s">
        <v>108</v>
      </c>
      <c r="CI8" s="73" t="s">
        <v>109</v>
      </c>
      <c r="CJ8" s="73" t="s">
        <v>110</v>
      </c>
      <c r="CK8" s="73" t="s">
        <v>111</v>
      </c>
      <c r="CL8" s="73" t="s">
        <v>112</v>
      </c>
      <c r="CM8" s="73" t="s">
        <v>113</v>
      </c>
      <c r="CN8" s="73" t="s">
        <v>114</v>
      </c>
      <c r="CO8" s="73" t="s">
        <v>115</v>
      </c>
      <c r="CP8" s="73" t="s">
        <v>116</v>
      </c>
    </row>
    <row r="9" spans="1:94" x14ac:dyDescent="0.2">
      <c r="A9" s="1">
        <v>1</v>
      </c>
      <c r="B9" s="1" t="s">
        <v>170</v>
      </c>
      <c r="C9" s="1" t="s">
        <v>279</v>
      </c>
      <c r="D9" s="1" t="s">
        <v>171</v>
      </c>
      <c r="E9" s="103" t="s">
        <v>316</v>
      </c>
      <c r="F9" s="1" t="s">
        <v>146</v>
      </c>
      <c r="G9" s="62">
        <v>0</v>
      </c>
      <c r="H9" s="67">
        <v>70.5</v>
      </c>
      <c r="I9" s="67">
        <v>7</v>
      </c>
      <c r="J9" s="87">
        <v>0</v>
      </c>
      <c r="K9" s="68">
        <v>73</v>
      </c>
      <c r="L9" s="68">
        <v>7.5</v>
      </c>
      <c r="N9" s="62">
        <v>1</v>
      </c>
      <c r="BE9">
        <f>N9+W9+AF9+AN9+AV9+BD9</f>
        <v>1</v>
      </c>
      <c r="BG9" s="24">
        <f>BE9-BF9</f>
        <v>1</v>
      </c>
      <c r="BM9">
        <f>IF(G9&gt;99,199,G9)</f>
        <v>0</v>
      </c>
      <c r="BN9">
        <f>IF(H9="",0,H9)</f>
        <v>70.5</v>
      </c>
      <c r="BO9">
        <f>IF(J9&gt;99,199,J9)</f>
        <v>0</v>
      </c>
      <c r="BP9">
        <f>IF(K9="",0,K9)</f>
        <v>73</v>
      </c>
      <c r="BQ9">
        <f>BM9+BO9</f>
        <v>0</v>
      </c>
      <c r="BR9">
        <f>IF(O9&gt;99,199,O9)</f>
        <v>0</v>
      </c>
      <c r="BS9">
        <f>IF(P9="",0,P9)</f>
        <v>0</v>
      </c>
      <c r="BT9">
        <f>IF(S9&gt;99,199,S9)</f>
        <v>0</v>
      </c>
      <c r="BU9">
        <f>IF(T9="",0,T9)</f>
        <v>0</v>
      </c>
      <c r="BV9">
        <f>BR9+BT9</f>
        <v>0</v>
      </c>
      <c r="BW9">
        <f>IF(X9&gt;99,199,X9)</f>
        <v>0</v>
      </c>
      <c r="BX9">
        <f>IF(Y9="",0,Y9)</f>
        <v>0</v>
      </c>
      <c r="BY9">
        <f>IF(AB9&gt;99,199,AB9)</f>
        <v>0</v>
      </c>
      <c r="BZ9">
        <f>IF(AC9="",0,AC9)</f>
        <v>0</v>
      </c>
      <c r="CA9">
        <f>BW9+BY9</f>
        <v>0</v>
      </c>
      <c r="CB9">
        <f>IF(AG9&gt;99,199,AG9)</f>
        <v>0</v>
      </c>
      <c r="CC9">
        <f>IF(AH9="",0,AH9)</f>
        <v>0</v>
      </c>
      <c r="CD9">
        <f>IF(AJ9&gt;99,199,AJ9)</f>
        <v>0</v>
      </c>
      <c r="CE9">
        <f>IF(AK9="",0,AK9)</f>
        <v>0</v>
      </c>
      <c r="CF9">
        <f>CB9+CD9</f>
        <v>0</v>
      </c>
      <c r="CG9">
        <f>IF(AO9&gt;99,199,AO9)</f>
        <v>0</v>
      </c>
      <c r="CH9">
        <f>IF(AP9="",0,AP9)</f>
        <v>0</v>
      </c>
      <c r="CI9">
        <f>IF(AR9&gt;99,199,AR9)</f>
        <v>0</v>
      </c>
      <c r="CJ9">
        <f>IF(AS9="",0,AS9)</f>
        <v>0</v>
      </c>
      <c r="CK9">
        <f>CG9+CI9</f>
        <v>0</v>
      </c>
      <c r="CL9">
        <f>IF(AW9&gt;99,199,AW9)</f>
        <v>0</v>
      </c>
      <c r="CM9">
        <f>IF(AX9="",0,AX9)</f>
        <v>0</v>
      </c>
      <c r="CN9">
        <f>IF(AZ9&gt;99,199,AZ9)</f>
        <v>0</v>
      </c>
      <c r="CO9">
        <f>IF(BA9="",0,BA9)</f>
        <v>0</v>
      </c>
      <c r="CP9">
        <f>CL9+CN9</f>
        <v>0</v>
      </c>
    </row>
    <row r="10" spans="1:94" x14ac:dyDescent="0.2">
      <c r="A10" s="1">
        <v>2</v>
      </c>
      <c r="B10" s="1" t="s">
        <v>173</v>
      </c>
      <c r="C10" s="103" t="s">
        <v>280</v>
      </c>
      <c r="D10" s="103" t="s">
        <v>174</v>
      </c>
      <c r="E10" s="103" t="s">
        <v>316</v>
      </c>
      <c r="F10" s="1" t="s">
        <v>176</v>
      </c>
      <c r="G10" s="62">
        <v>18</v>
      </c>
      <c r="H10" s="67">
        <v>65</v>
      </c>
      <c r="I10" s="67">
        <v>6</v>
      </c>
      <c r="N10" s="62">
        <v>2</v>
      </c>
    </row>
  </sheetData>
  <sortState xmlns:xlrd2="http://schemas.microsoft.com/office/spreadsheetml/2017/richdata2" ref="A9:XFD9">
    <sortCondition ref="N9"/>
  </sortState>
  <mergeCells count="32">
    <mergeCell ref="O4:W4"/>
    <mergeCell ref="BJ3:BK7"/>
    <mergeCell ref="A4:B4"/>
    <mergeCell ref="O5:W5"/>
    <mergeCell ref="F4:N4"/>
    <mergeCell ref="C4:E4"/>
    <mergeCell ref="G7:N7"/>
    <mergeCell ref="A5:B5"/>
    <mergeCell ref="C5:E5"/>
    <mergeCell ref="F5:N5"/>
    <mergeCell ref="A6:E7"/>
    <mergeCell ref="G6:N6"/>
    <mergeCell ref="O6:W6"/>
    <mergeCell ref="O7:W7"/>
    <mergeCell ref="AO6:AV6"/>
    <mergeCell ref="AW6:BD6"/>
    <mergeCell ref="A1:BK1"/>
    <mergeCell ref="A3:B3"/>
    <mergeCell ref="C3:E3"/>
    <mergeCell ref="F3:N3"/>
    <mergeCell ref="O3:W3"/>
    <mergeCell ref="X7:AF7"/>
    <mergeCell ref="AG7:AN7"/>
    <mergeCell ref="AO7:AV7"/>
    <mergeCell ref="AW7:BD7"/>
    <mergeCell ref="X6:AF6"/>
    <mergeCell ref="AG6:AN6"/>
    <mergeCell ref="BE4:BH4"/>
    <mergeCell ref="X3:AN5"/>
    <mergeCell ref="BE3:BH3"/>
    <mergeCell ref="BE5:BH5"/>
    <mergeCell ref="BE6:BG6"/>
  </mergeCells>
  <dataValidations count="8">
    <dataValidation type="whole" allowBlank="1" showInputMessage="1" showErrorMessage="1" sqref="BI3" xr:uid="{00000000-0002-0000-0100-000000000000}">
      <formula1>1</formula1>
      <formula2>4</formula2>
    </dataValidation>
    <dataValidation type="whole" allowBlank="1" showInputMessage="1" showErrorMessage="1" sqref="BI4" xr:uid="{00000000-0002-0000-0100-000001000000}">
      <formula1>1</formula1>
      <formula2>2</formula2>
    </dataValidation>
    <dataValidation type="whole" operator="lessThan" allowBlank="1" showInputMessage="1" showErrorMessage="1" sqref="BI5" xr:uid="{00000000-0002-0000-0100-000002000000}">
      <formula1>9</formula1>
    </dataValidation>
    <dataValidation type="whole" operator="lessThan" allowBlank="1" showInputMessage="1" showErrorMessage="1" sqref="BI6" xr:uid="{00000000-0002-0000-0100-000003000000}">
      <formula1>340</formula1>
    </dataValidation>
    <dataValidation type="list" allowBlank="1" showInputMessage="1" showErrorMessage="1" sqref="BJ1:BJ2 BJ9:BJ65506" xr:uid="{00000000-0002-0000-0100-000004000000}">
      <formula1>"ja,nee"</formula1>
    </dataValidation>
    <dataValidation type="decimal" allowBlank="1" showInputMessage="1" showErrorMessage="1" sqref="H1:H2 K1:K2 P1:P2 T1:T2 Y1:Y2 AC1:AC2 AK1:AK2 AH1:AH2 AP1:AP2 AS1:AS2 BA1:BA2 AX1:AX2 AX9:AX65506 BA9:BA65506 AP9:AP65506 AS9:AS65506 AH9:AH65506 K9:K65506 T9:T65506 P9:P65506 Y9:Y65506 AC9:AC65506 H9:H65506 AK9:AK65506" xr:uid="{00000000-0002-0000-0100-000005000000}">
      <formula1>0</formula1>
      <formula2>100</formula2>
    </dataValidation>
    <dataValidation type="decimal" allowBlank="1" showInputMessage="1" showErrorMessage="1" sqref="L1:L2 I1:I2 U1:U2 Q1:R2 AI1:AI2 AD1:AD2 Z1:AA2 AL1:AL2 AT1:AT2 AQ1:AQ2 AY1:AY2 BB1:BB2 BB9:BB65506 AY9:AY65506 AT9:AT65506 AQ9:AQ65506 AL9:AL65506 Q9:R65506 AI9:AI65506 AD9:AD65506 I9:I65506 U9:U65506 Z9:AA65506 L9:L65506" xr:uid="{00000000-0002-0000-0100-000006000000}">
      <formula1>0</formula1>
      <formula2>10</formula2>
    </dataValidation>
    <dataValidation operator="lessThan" allowBlank="1" showInputMessage="1" showErrorMessage="1" sqref="O1:O2 AG1:AG2 AW1:AW2 AW9:AW65506 AG9:AG65506 O9:O65506" xr:uid="{00000000-0002-0000-01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052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1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2" r:id="rId7" name="Button 4">
              <controlPr defaultSize="0" print="0" autoFill="0" autoPict="0" macro="[0]!Sort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3" r:id="rId8" name="Button 5">
              <controlPr defaultSize="0" print="0" autoFill="0" autoPict="0" macro="[0]!verbergen">
                <anchor moveWithCells="1" sizeWithCells="1">
                  <from>
                    <xdr:col>61</xdr:col>
                    <xdr:colOff>28575</xdr:colOff>
                    <xdr:row>2</xdr:row>
                    <xdr:rowOff>9525</xdr:rowOff>
                  </from>
                  <to>
                    <xdr:col>63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4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5" r:id="rId10" name="Button 7">
              <controlPr defaultSize="0" print="0" autoFill="0" autoPict="0" macro="[0]!Sort_Pl_Punten_2">
                <anchor moveWithCells="1" sizeWithCells="1">
                  <from>
                    <xdr:col>22</xdr:col>
                    <xdr:colOff>0</xdr:colOff>
                    <xdr:row>7</xdr:row>
                    <xdr:rowOff>9525</xdr:rowOff>
                  </from>
                  <to>
                    <xdr:col>23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6" r:id="rId11" name="Button 8">
              <controlPr defaultSize="0" print="0" autoFill="0" autoPict="0" macro="[0]!Sort_Pl_Punten_3">
                <anchor moveWithCells="1" sizeWithCells="1">
                  <from>
                    <xdr:col>30</xdr:col>
                    <xdr:colOff>190500</xdr:colOff>
                    <xdr:row>7</xdr:row>
                    <xdr:rowOff>28575</xdr:rowOff>
                  </from>
                  <to>
                    <xdr:col>32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7" r:id="rId12" name="Button 9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8" r:id="rId13" name="Button 10">
              <controlPr defaultSize="0" print="0" autoFill="0" autoPict="0" macro="[0]!Sort_Beste_Punten">
                <anchor moveWithCells="1" sizeWithCells="1">
                  <from>
                    <xdr:col>58</xdr:col>
                    <xdr:colOff>28575</xdr:colOff>
                    <xdr:row>6</xdr:row>
                    <xdr:rowOff>28575</xdr:rowOff>
                  </from>
                  <to>
                    <xdr:col>59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3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4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41" r:id="rId16" name="Button 13">
              <controlPr defaultSize="0" print="0" autoFill="0" autoPict="0" macro="[0]!Sort_Punten_3">
                <anchor moveWithCells="1" sizeWithCells="1">
                  <from>
                    <xdr:col>23</xdr:col>
                    <xdr:colOff>28575</xdr:colOff>
                    <xdr:row>7</xdr:row>
                    <xdr:rowOff>9525</xdr:rowOff>
                  </from>
                  <to>
                    <xdr:col>30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42" r:id="rId17" name="Button 14">
              <controlPr defaultSize="0" print="0" autoFill="0" autoPict="0" macro="[0]!Sort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0" r:id="rId18" name="Button 32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38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2" r:id="rId19" name="Button 34">
              <controlPr defaultSize="0" print="0" autoFill="0" autoPict="0" macro="[0]!Sort_Pl_Punten_5">
                <anchor moveWithCells="1" sizeWithCells="1">
                  <from>
                    <xdr:col>40</xdr:col>
                    <xdr:colOff>0</xdr:colOff>
                    <xdr:row>7</xdr:row>
                    <xdr:rowOff>28575</xdr:rowOff>
                  </from>
                  <to>
                    <xdr:col>47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3" r:id="rId20" name="Button 35">
              <controlPr defaultSize="0" print="0" autoFill="0" autoPict="0" macro="[0]!Sort_Punten_3">
                <anchor moveWithCells="1" sizeWithCells="1">
                  <from>
                    <xdr:col>40</xdr:col>
                    <xdr:colOff>0</xdr:colOff>
                    <xdr:row>6</xdr:row>
                    <xdr:rowOff>152400</xdr:rowOff>
                  </from>
                  <to>
                    <xdr:col>46</xdr:col>
                    <xdr:colOff>38100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4" r:id="rId21" name="Button 36">
              <controlPr defaultSize="0" print="0" autoFill="0" autoPict="0" macro="[0]!Sort_Pl_Punten_4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54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5" r:id="rId22" name="Button 37">
              <controlPr defaultSize="0" print="0" autoFill="0" autoPict="0" macro="[0]!Sort_Pl_Punten_6">
                <anchor moveWithCells="1" sizeWithCells="1">
                  <from>
                    <xdr:col>55</xdr:col>
                    <xdr:colOff>28575</xdr:colOff>
                    <xdr:row>7</xdr:row>
                    <xdr:rowOff>0</xdr:rowOff>
                  </from>
                  <to>
                    <xdr:col>55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7" r:id="rId23" name="Button 39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28575</xdr:rowOff>
                  </from>
                  <to>
                    <xdr:col>39</xdr:col>
                    <xdr:colOff>180975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8" r:id="rId24" name="Button 40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69" r:id="rId25" name="Button 41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0" r:id="rId26" name="Button 42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1" r:id="rId27" name="Button 43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2" r:id="rId28" name="Button 44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3" r:id="rId29" name="Button 45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74" r:id="rId30" name="Button 46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2">
    <pageSetUpPr fitToPage="1"/>
  </sheetPr>
  <dimension ref="A1:CP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0" sqref="A10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4.5703125" style="67" customWidth="1"/>
    <col min="9" max="9" width="4.140625" style="67" customWidth="1"/>
    <col min="10" max="10" width="3.5703125" style="87" customWidth="1"/>
    <col min="11" max="11" width="4.5703125" style="68" customWidth="1"/>
    <col min="12" max="12" width="4.140625" style="68" customWidth="1"/>
    <col min="13" max="14" width="3" style="62" customWidth="1"/>
    <col min="15" max="15" width="3.5703125" style="63" customWidth="1"/>
    <col min="16" max="16" width="4.5703125" style="70" customWidth="1"/>
    <col min="17" max="18" width="4.140625" style="70" customWidth="1"/>
    <col min="19" max="19" width="3.5703125" style="63" customWidth="1"/>
    <col min="20" max="20" width="4.5703125" style="70" customWidth="1"/>
    <col min="21" max="21" width="4.140625" style="70" customWidth="1"/>
    <col min="22" max="23" width="3" style="63" customWidth="1"/>
    <col min="24" max="24" width="3.5703125" style="62" customWidth="1"/>
    <col min="25" max="25" width="4.5703125" style="68" customWidth="1"/>
    <col min="26" max="27" width="4.140625" style="68" customWidth="1"/>
    <col min="28" max="28" width="3.5703125" style="62" customWidth="1"/>
    <col min="29" max="29" width="4.5703125" style="68" customWidth="1"/>
    <col min="30" max="30" width="4.140625" style="68" customWidth="1"/>
    <col min="31" max="32" width="3" style="62" customWidth="1"/>
    <col min="33" max="33" width="3.5703125" style="63" hidden="1" customWidth="1"/>
    <col min="34" max="34" width="4.5703125" style="70" hidden="1" customWidth="1"/>
    <col min="35" max="35" width="4.140625" style="70" hidden="1" customWidth="1"/>
    <col min="36" max="36" width="3.5703125" style="63" hidden="1" customWidth="1"/>
    <col min="37" max="37" width="4.5703125" style="70" hidden="1" customWidth="1"/>
    <col min="38" max="38" width="4.140625" style="70" hidden="1" customWidth="1"/>
    <col min="39" max="40" width="3" style="63" hidden="1" customWidth="1"/>
    <col min="41" max="41" width="3.5703125" style="62" hidden="1" customWidth="1"/>
    <col min="42" max="42" width="4.5703125" style="68" hidden="1" customWidth="1"/>
    <col min="43" max="43" width="4.140625" style="68" hidden="1" customWidth="1"/>
    <col min="44" max="44" width="3.5703125" style="62" hidden="1" customWidth="1"/>
    <col min="45" max="45" width="4.5703125" style="68" hidden="1" customWidth="1"/>
    <col min="46" max="46" width="4.140625" style="68" hidden="1" customWidth="1"/>
    <col min="47" max="48" width="3" style="62" hidden="1" customWidth="1"/>
    <col min="49" max="49" width="3.5703125" style="63" hidden="1" customWidth="1"/>
    <col min="50" max="50" width="4.5703125" style="70" hidden="1" customWidth="1"/>
    <col min="51" max="51" width="4.140625" style="70" hidden="1" customWidth="1"/>
    <col min="52" max="52" width="3.5703125" style="63" hidden="1" customWidth="1"/>
    <col min="53" max="53" width="4.5703125" style="70" hidden="1" customWidth="1"/>
    <col min="54" max="54" width="4.140625" style="70" hidden="1" customWidth="1"/>
    <col min="55" max="56" width="3" style="63" hidden="1" customWidth="1"/>
    <col min="57" max="57" width="5.5703125" customWidth="1"/>
    <col min="58" max="58" width="5.5703125" bestFit="1" customWidth="1"/>
    <col min="59" max="59" width="6" customWidth="1"/>
    <col min="60" max="60" width="4" style="1" customWidth="1"/>
    <col min="61" max="61" width="4.85546875" style="1" customWidth="1"/>
    <col min="62" max="62" width="5.42578125" style="1" customWidth="1"/>
    <col min="63" max="63" width="17.42578125" style="1" customWidth="1"/>
    <col min="65" max="65" width="4" hidden="1" customWidth="1"/>
    <col min="66" max="66" width="5" hidden="1" customWidth="1"/>
    <col min="67" max="67" width="4" hidden="1" customWidth="1"/>
    <col min="68" max="68" width="6.5703125" hidden="1" customWidth="1"/>
    <col min="69" max="69" width="5.5703125" hidden="1" customWidth="1"/>
    <col min="70" max="70" width="4" hidden="1" customWidth="1"/>
    <col min="71" max="71" width="5" hidden="1" customWidth="1"/>
    <col min="72" max="72" width="4" hidden="1" customWidth="1"/>
    <col min="73" max="73" width="6.5703125" hidden="1" customWidth="1"/>
    <col min="74" max="74" width="5.5703125" hidden="1" customWidth="1"/>
    <col min="75" max="75" width="4" hidden="1" customWidth="1"/>
    <col min="76" max="76" width="5" hidden="1" customWidth="1"/>
    <col min="77" max="77" width="4" hidden="1" customWidth="1"/>
    <col min="78" max="78" width="6.5703125" hidden="1" customWidth="1"/>
    <col min="79" max="79" width="5.5703125" hidden="1" customWidth="1"/>
    <col min="80" max="80" width="4" hidden="1" customWidth="1"/>
    <col min="81" max="81" width="5" hidden="1" customWidth="1"/>
    <col min="82" max="82" width="4" hidden="1" customWidth="1"/>
    <col min="83" max="83" width="6.5703125" hidden="1" customWidth="1"/>
    <col min="84" max="84" width="6.42578125" hidden="1" customWidth="1"/>
    <col min="85" max="85" width="4" hidden="1" customWidth="1"/>
    <col min="86" max="86" width="5" hidden="1" customWidth="1"/>
    <col min="87" max="87" width="4" hidden="1" customWidth="1"/>
    <col min="88" max="88" width="6.5703125" hidden="1" customWidth="1"/>
    <col min="89" max="89" width="6.42578125" hidden="1" customWidth="1"/>
    <col min="90" max="90" width="4" hidden="1" customWidth="1"/>
    <col min="91" max="91" width="5" hidden="1" customWidth="1"/>
    <col min="92" max="92" width="4" hidden="1" customWidth="1"/>
    <col min="93" max="93" width="6.5703125" hidden="1" customWidth="1"/>
    <col min="94" max="94" width="6.42578125" hidden="1" customWidth="1"/>
  </cols>
  <sheetData>
    <row r="1" spans="1:94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1"/>
    </row>
    <row r="2" spans="1:94" ht="12.75" hidden="1" customHeight="1" x14ac:dyDescent="0.2">
      <c r="A2" s="9"/>
      <c r="B2" s="9"/>
      <c r="C2" s="9"/>
      <c r="D2" s="9"/>
      <c r="E2" s="9"/>
      <c r="F2" s="9"/>
      <c r="G2" s="84"/>
      <c r="H2" s="65"/>
      <c r="I2" s="65"/>
      <c r="J2" s="85"/>
      <c r="N2" s="62">
        <v>1</v>
      </c>
      <c r="O2" s="88"/>
      <c r="W2" s="63">
        <v>2</v>
      </c>
      <c r="X2" s="84"/>
      <c r="AF2" s="62">
        <v>3</v>
      </c>
      <c r="AG2" s="88"/>
      <c r="AN2" s="63">
        <v>4</v>
      </c>
      <c r="AO2" s="84"/>
      <c r="AV2" s="62">
        <v>5</v>
      </c>
      <c r="AW2" s="88"/>
      <c r="BD2" s="63">
        <v>6</v>
      </c>
      <c r="BE2">
        <f>N2+W2+AF2+AN2+AV2+BD2</f>
        <v>21</v>
      </c>
      <c r="BF2" s="24">
        <f>IF($O$4&gt;0,(LARGE(($N2,$W2,$AF2,$AN2,$AV2,$BD2),1)),"0")</f>
        <v>6</v>
      </c>
      <c r="BG2" s="24">
        <f>BE2-BF2</f>
        <v>15</v>
      </c>
      <c r="BH2" s="1" t="str">
        <f>IF($O$4&gt;1,(LARGE(($N2,$W2,$AF2,$AN2,$AV2,$BD2),1))+(LARGE(($N2,$W2,$AF2,$AN2,$AV2,$BD2),2)),"0")</f>
        <v>0</v>
      </c>
      <c r="BM2">
        <f>IF(G2&gt;99,199,G2)</f>
        <v>0</v>
      </c>
      <c r="BN2">
        <f>IF(H2="",0,H2)</f>
        <v>0</v>
      </c>
      <c r="BO2">
        <f>IF(J2&gt;99,199,J2)</f>
        <v>0</v>
      </c>
      <c r="BP2">
        <f>IF(K2="",0,K2)</f>
        <v>0</v>
      </c>
      <c r="BQ2">
        <f>BM2+BO2</f>
        <v>0</v>
      </c>
      <c r="BR2">
        <f>IF(O2&gt;99,199,O2)</f>
        <v>0</v>
      </c>
      <c r="BS2">
        <f>IF(P2="",0,P2)</f>
        <v>0</v>
      </c>
      <c r="BT2">
        <f>IF(S2&gt;99,199,S2)</f>
        <v>0</v>
      </c>
      <c r="BU2">
        <f>IF(T2="",0,T2)</f>
        <v>0</v>
      </c>
      <c r="BV2">
        <f>BR2+BT2</f>
        <v>0</v>
      </c>
      <c r="BW2">
        <f>IF(X2&gt;99,199,X2)</f>
        <v>0</v>
      </c>
      <c r="BX2">
        <f>IF(Y2="",0,Y2)</f>
        <v>0</v>
      </c>
      <c r="BY2">
        <f>IF(AB2&gt;99,199,AB2)</f>
        <v>0</v>
      </c>
      <c r="BZ2">
        <f>IF(AC2="",0,AC2)</f>
        <v>0</v>
      </c>
      <c r="CA2">
        <f>BW2+BY2</f>
        <v>0</v>
      </c>
      <c r="CB2">
        <f>IF(AG2&gt;99,199,AG2)</f>
        <v>0</v>
      </c>
      <c r="CC2">
        <f>IF(AH2="",0,AH2)</f>
        <v>0</v>
      </c>
      <c r="CD2">
        <f>IF(AJ2&gt;99,199,AJ2)</f>
        <v>0</v>
      </c>
      <c r="CE2">
        <f>IF(AK2="",0,AK2)</f>
        <v>0</v>
      </c>
      <c r="CF2">
        <f>CB2+CD2</f>
        <v>0</v>
      </c>
      <c r="CG2">
        <f>IF(AO2&gt;99,199,AO2)</f>
        <v>0</v>
      </c>
      <c r="CH2">
        <f>IF(AP2="",0,AP2)</f>
        <v>0</v>
      </c>
      <c r="CI2">
        <f>IF(AR2&gt;99,199,AR2)</f>
        <v>0</v>
      </c>
      <c r="CJ2">
        <f>IF(AS2="",0,AS2)</f>
        <v>0</v>
      </c>
      <c r="CK2">
        <f>CG2+CI2</f>
        <v>0</v>
      </c>
      <c r="CL2">
        <f>IF(AW2&gt;99,199,AW2)</f>
        <v>0</v>
      </c>
      <c r="CM2">
        <f>IF(AX2="",0,AX2)</f>
        <v>0</v>
      </c>
      <c r="CN2">
        <f>IF(AZ2&gt;99,199,AZ2)</f>
        <v>0</v>
      </c>
      <c r="CO2">
        <f>IF(BA2="",0,BA2)</f>
        <v>0</v>
      </c>
      <c r="CP2">
        <f>CL2+CN2</f>
        <v>0</v>
      </c>
    </row>
    <row r="3" spans="1:94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5"/>
      <c r="W3" s="146"/>
      <c r="X3" s="147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9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142" t="s">
        <v>26</v>
      </c>
      <c r="BF3" s="143"/>
      <c r="BG3" s="143"/>
      <c r="BH3" s="127"/>
      <c r="BI3" s="20">
        <f>Instellingen!B6</f>
        <v>3</v>
      </c>
      <c r="BJ3" s="156"/>
      <c r="BK3" s="157"/>
    </row>
    <row r="4" spans="1:94" x14ac:dyDescent="0.2">
      <c r="A4" s="142" t="s">
        <v>9</v>
      </c>
      <c r="B4" s="127"/>
      <c r="C4" s="162" t="s">
        <v>138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09"/>
      <c r="W4" s="110"/>
      <c r="X4" s="150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2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142"/>
      <c r="BF4" s="143"/>
      <c r="BG4" s="143"/>
      <c r="BH4" s="127"/>
      <c r="BI4" s="20"/>
      <c r="BJ4" s="158"/>
      <c r="BK4" s="159"/>
    </row>
    <row r="5" spans="1:94" x14ac:dyDescent="0.2">
      <c r="A5" s="142" t="s">
        <v>10</v>
      </c>
      <c r="B5" s="127"/>
      <c r="C5" s="108" t="s">
        <v>119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09"/>
      <c r="W5" s="110"/>
      <c r="X5" s="153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5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111" t="s">
        <v>12</v>
      </c>
      <c r="BF5" s="112"/>
      <c r="BG5" s="112"/>
      <c r="BH5" s="113"/>
      <c r="BI5" s="8">
        <v>2</v>
      </c>
      <c r="BJ5" s="158"/>
      <c r="BK5" s="159"/>
    </row>
    <row r="6" spans="1:94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3"/>
      <c r="W6" s="124"/>
      <c r="X6" s="119" t="str">
        <f>Instellingen!B42</f>
        <v>Brummen</v>
      </c>
      <c r="Y6" s="120"/>
      <c r="Z6" s="120"/>
      <c r="AA6" s="120"/>
      <c r="AB6" s="120"/>
      <c r="AC6" s="120"/>
      <c r="AD6" s="120"/>
      <c r="AE6" s="120"/>
      <c r="AF6" s="121"/>
      <c r="AG6" s="122" t="str">
        <f>Instellingen!B43</f>
        <v xml:space="preserve"> </v>
      </c>
      <c r="AH6" s="123"/>
      <c r="AI6" s="123"/>
      <c r="AJ6" s="123"/>
      <c r="AK6" s="123"/>
      <c r="AL6" s="123"/>
      <c r="AM6" s="123"/>
      <c r="AN6" s="124"/>
      <c r="AO6" s="119" t="str">
        <f>Instellingen!B44</f>
        <v xml:space="preserve"> </v>
      </c>
      <c r="AP6" s="120"/>
      <c r="AQ6" s="120"/>
      <c r="AR6" s="120"/>
      <c r="AS6" s="120"/>
      <c r="AT6" s="120"/>
      <c r="AU6" s="120"/>
      <c r="AV6" s="121"/>
      <c r="AW6" s="122" t="str">
        <f>Instellingen!B45</f>
        <v xml:space="preserve"> </v>
      </c>
      <c r="AX6" s="123"/>
      <c r="AY6" s="123"/>
      <c r="AZ6" s="123"/>
      <c r="BA6" s="123"/>
      <c r="BB6" s="123"/>
      <c r="BC6" s="123"/>
      <c r="BD6" s="124"/>
      <c r="BE6" s="125" t="s">
        <v>32</v>
      </c>
      <c r="BF6" s="126"/>
      <c r="BG6" s="127"/>
      <c r="BH6" s="34"/>
      <c r="BI6" s="20"/>
      <c r="BJ6" s="158"/>
      <c r="BK6" s="159"/>
    </row>
    <row r="7" spans="1:94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2"/>
      <c r="W7" s="133"/>
      <c r="X7" s="128" t="str">
        <f>Instellingen!C42</f>
        <v>10-1-2027</v>
      </c>
      <c r="Y7" s="129"/>
      <c r="Z7" s="129"/>
      <c r="AA7" s="129"/>
      <c r="AB7" s="129"/>
      <c r="AC7" s="129"/>
      <c r="AD7" s="129"/>
      <c r="AE7" s="129"/>
      <c r="AF7" s="130"/>
      <c r="AG7" s="134" t="str">
        <f>Instellingen!C43</f>
        <v xml:space="preserve"> </v>
      </c>
      <c r="AH7" s="135"/>
      <c r="AI7" s="135"/>
      <c r="AJ7" s="135"/>
      <c r="AK7" s="135"/>
      <c r="AL7" s="135"/>
      <c r="AM7" s="135"/>
      <c r="AN7" s="136"/>
      <c r="AO7" s="134" t="str">
        <f>Instellingen!C44</f>
        <v xml:space="preserve"> </v>
      </c>
      <c r="AP7" s="137"/>
      <c r="AQ7" s="137"/>
      <c r="AR7" s="137"/>
      <c r="AS7" s="137"/>
      <c r="AT7" s="137"/>
      <c r="AU7" s="137"/>
      <c r="AV7" s="138"/>
      <c r="AW7" s="134" t="str">
        <f>Instellingen!C45</f>
        <v xml:space="preserve"> </v>
      </c>
      <c r="AX7" s="137"/>
      <c r="AY7" s="137"/>
      <c r="AZ7" s="137"/>
      <c r="BA7" s="137"/>
      <c r="BB7" s="137"/>
      <c r="BC7" s="137"/>
      <c r="BD7" s="138"/>
      <c r="BE7" s="37" t="s">
        <v>34</v>
      </c>
      <c r="BF7" s="10" t="s">
        <v>35</v>
      </c>
      <c r="BG7" s="5" t="s">
        <v>36</v>
      </c>
      <c r="BH7" s="3"/>
      <c r="BI7" s="3"/>
      <c r="BJ7" s="160"/>
      <c r="BK7" s="161"/>
    </row>
    <row r="8" spans="1:94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66" t="s">
        <v>75</v>
      </c>
      <c r="I8" s="66" t="s">
        <v>76</v>
      </c>
      <c r="J8" s="86" t="s">
        <v>77</v>
      </c>
      <c r="K8" s="69" t="s">
        <v>78</v>
      </c>
      <c r="L8" s="69" t="s">
        <v>79</v>
      </c>
      <c r="M8" s="2" t="s">
        <v>4</v>
      </c>
      <c r="N8" s="2" t="s">
        <v>15</v>
      </c>
      <c r="O8" s="89" t="s">
        <v>74</v>
      </c>
      <c r="P8" s="78" t="s">
        <v>75</v>
      </c>
      <c r="Q8" s="78" t="s">
        <v>76</v>
      </c>
      <c r="R8" s="78" t="s">
        <v>147</v>
      </c>
      <c r="S8" s="71" t="s">
        <v>77</v>
      </c>
      <c r="T8" s="78" t="s">
        <v>99</v>
      </c>
      <c r="U8" s="78" t="s">
        <v>148</v>
      </c>
      <c r="V8" s="2" t="s">
        <v>4</v>
      </c>
      <c r="W8" s="2" t="s">
        <v>15</v>
      </c>
      <c r="X8" s="89" t="s">
        <v>74</v>
      </c>
      <c r="Y8" s="78" t="s">
        <v>75</v>
      </c>
      <c r="Z8" s="78" t="s">
        <v>76</v>
      </c>
      <c r="AA8" s="78" t="s">
        <v>147</v>
      </c>
      <c r="AB8" s="71" t="s">
        <v>77</v>
      </c>
      <c r="AC8" s="78" t="s">
        <v>99</v>
      </c>
      <c r="AD8" s="78" t="s">
        <v>148</v>
      </c>
      <c r="AE8" s="2" t="s">
        <v>4</v>
      </c>
      <c r="AF8" s="2" t="s">
        <v>15</v>
      </c>
      <c r="AG8" s="89" t="s">
        <v>74</v>
      </c>
      <c r="AH8" s="78" t="s">
        <v>75</v>
      </c>
      <c r="AI8" s="78" t="s">
        <v>76</v>
      </c>
      <c r="AJ8" s="71" t="s">
        <v>77</v>
      </c>
      <c r="AK8" s="78" t="s">
        <v>78</v>
      </c>
      <c r="AL8" s="78" t="s">
        <v>79</v>
      </c>
      <c r="AM8" s="2" t="s">
        <v>4</v>
      </c>
      <c r="AN8" s="2" t="s">
        <v>15</v>
      </c>
      <c r="AO8" s="89" t="s">
        <v>74</v>
      </c>
      <c r="AP8" s="78" t="s">
        <v>75</v>
      </c>
      <c r="AQ8" s="78" t="s">
        <v>76</v>
      </c>
      <c r="AR8" s="71" t="s">
        <v>77</v>
      </c>
      <c r="AS8" s="78" t="s">
        <v>78</v>
      </c>
      <c r="AT8" s="78" t="s">
        <v>79</v>
      </c>
      <c r="AU8" s="2" t="s">
        <v>4</v>
      </c>
      <c r="AV8" s="2" t="s">
        <v>15</v>
      </c>
      <c r="AW8" s="89" t="s">
        <v>74</v>
      </c>
      <c r="AX8" s="78" t="s">
        <v>75</v>
      </c>
      <c r="AY8" s="78" t="s">
        <v>76</v>
      </c>
      <c r="AZ8" s="71" t="s">
        <v>77</v>
      </c>
      <c r="BA8" s="78" t="s">
        <v>78</v>
      </c>
      <c r="BB8" s="78" t="s">
        <v>79</v>
      </c>
      <c r="BC8" s="2" t="s">
        <v>4</v>
      </c>
      <c r="BD8" s="2" t="s">
        <v>15</v>
      </c>
      <c r="BE8" s="38" t="s">
        <v>22</v>
      </c>
      <c r="BF8" s="23" t="s">
        <v>22</v>
      </c>
      <c r="BG8" s="64" t="s">
        <v>22</v>
      </c>
      <c r="BH8" s="22" t="s">
        <v>16</v>
      </c>
      <c r="BI8" s="22" t="s">
        <v>17</v>
      </c>
      <c r="BJ8" s="7" t="s">
        <v>69</v>
      </c>
      <c r="BK8" s="2" t="s">
        <v>5</v>
      </c>
      <c r="BM8" s="72" t="s">
        <v>87</v>
      </c>
      <c r="BN8" s="72" t="s">
        <v>80</v>
      </c>
      <c r="BO8" s="72" t="s">
        <v>88</v>
      </c>
      <c r="BP8" s="72" t="s">
        <v>81</v>
      </c>
      <c r="BQ8" s="72" t="s">
        <v>98</v>
      </c>
      <c r="BR8" s="72" t="s">
        <v>89</v>
      </c>
      <c r="BS8" s="72" t="s">
        <v>82</v>
      </c>
      <c r="BT8" s="72" t="s">
        <v>90</v>
      </c>
      <c r="BU8" s="72" t="s">
        <v>102</v>
      </c>
      <c r="BV8" s="73" t="s">
        <v>97</v>
      </c>
      <c r="BW8" s="72" t="s">
        <v>91</v>
      </c>
      <c r="BX8" s="72" t="s">
        <v>83</v>
      </c>
      <c r="BY8" s="72" t="s">
        <v>92</v>
      </c>
      <c r="BZ8" s="72" t="s">
        <v>84</v>
      </c>
      <c r="CA8" s="73" t="s">
        <v>96</v>
      </c>
      <c r="CB8" s="72" t="s">
        <v>93</v>
      </c>
      <c r="CC8" s="72" t="s">
        <v>85</v>
      </c>
      <c r="CD8" s="72" t="s">
        <v>94</v>
      </c>
      <c r="CE8" s="73" t="s">
        <v>86</v>
      </c>
      <c r="CF8" s="73" t="s">
        <v>95</v>
      </c>
      <c r="CG8" s="73" t="s">
        <v>107</v>
      </c>
      <c r="CH8" s="73" t="s">
        <v>108</v>
      </c>
      <c r="CI8" s="73" t="s">
        <v>109</v>
      </c>
      <c r="CJ8" s="73" t="s">
        <v>110</v>
      </c>
      <c r="CK8" s="73" t="s">
        <v>111</v>
      </c>
      <c r="CL8" s="73" t="s">
        <v>112</v>
      </c>
      <c r="CM8" s="73" t="s">
        <v>113</v>
      </c>
      <c r="CN8" s="73" t="s">
        <v>114</v>
      </c>
      <c r="CO8" s="73" t="s">
        <v>115</v>
      </c>
      <c r="CP8" s="73" t="s">
        <v>116</v>
      </c>
    </row>
    <row r="9" spans="1:94" x14ac:dyDescent="0.2">
      <c r="A9" s="1">
        <v>1</v>
      </c>
      <c r="B9" s="1" t="s">
        <v>181</v>
      </c>
      <c r="C9" s="103" t="s">
        <v>282</v>
      </c>
      <c r="D9" s="103" t="s">
        <v>182</v>
      </c>
      <c r="E9" s="103" t="s">
        <v>317</v>
      </c>
      <c r="F9" s="1" t="s">
        <v>183</v>
      </c>
      <c r="G9" s="62">
        <v>0</v>
      </c>
      <c r="H9" s="67">
        <v>73</v>
      </c>
      <c r="I9" s="67">
        <v>7.5</v>
      </c>
      <c r="J9" s="87">
        <v>0</v>
      </c>
      <c r="K9" s="68">
        <v>73</v>
      </c>
      <c r="L9" s="68">
        <v>7.5</v>
      </c>
      <c r="N9" s="62">
        <v>1</v>
      </c>
      <c r="BE9">
        <f>N9+W9+AF9+AN9+AV9+BD9</f>
        <v>1</v>
      </c>
      <c r="BG9" s="24">
        <f>BE9-BF9</f>
        <v>1</v>
      </c>
      <c r="BM9">
        <f>IF(G9&gt;99,199,G9)</f>
        <v>0</v>
      </c>
      <c r="BN9">
        <f>IF(H9="",0,H9)</f>
        <v>73</v>
      </c>
      <c r="BO9">
        <f>IF(J9&gt;99,199,J9)</f>
        <v>0</v>
      </c>
      <c r="BP9">
        <f>IF(K9="",0,K9)</f>
        <v>73</v>
      </c>
      <c r="BQ9">
        <f>BM9+BO9</f>
        <v>0</v>
      </c>
      <c r="BR9">
        <f>IF(O9&gt;99,199,O9)</f>
        <v>0</v>
      </c>
      <c r="BS9">
        <f>IF(P9="",0,P9)</f>
        <v>0</v>
      </c>
      <c r="BT9">
        <f>IF(S9&gt;99,199,S9)</f>
        <v>0</v>
      </c>
      <c r="BU9">
        <f>IF(T9="",0,T9)</f>
        <v>0</v>
      </c>
      <c r="BV9">
        <f>BR9+BT9</f>
        <v>0</v>
      </c>
      <c r="BW9">
        <f>IF(X9&gt;99,199,X9)</f>
        <v>0</v>
      </c>
      <c r="BX9">
        <f>IF(Y9="",0,Y9)</f>
        <v>0</v>
      </c>
      <c r="BY9">
        <f>IF(AB9&gt;99,199,AB9)</f>
        <v>0</v>
      </c>
      <c r="BZ9">
        <f>IF(AC9="",0,AC9)</f>
        <v>0</v>
      </c>
      <c r="CA9">
        <f>BW9+BY9</f>
        <v>0</v>
      </c>
      <c r="CB9">
        <f>IF(AG9&gt;99,199,AG9)</f>
        <v>0</v>
      </c>
      <c r="CC9">
        <f>IF(AH9="",0,AH9)</f>
        <v>0</v>
      </c>
      <c r="CD9">
        <f>IF(AJ9&gt;99,199,AJ9)</f>
        <v>0</v>
      </c>
      <c r="CE9">
        <f>IF(AK9="",0,AK9)</f>
        <v>0</v>
      </c>
      <c r="CF9">
        <f>CB9+CD9</f>
        <v>0</v>
      </c>
      <c r="CG9">
        <f>IF(AO9&gt;99,199,AO9)</f>
        <v>0</v>
      </c>
      <c r="CH9">
        <f>IF(AP9="",0,AP9)</f>
        <v>0</v>
      </c>
      <c r="CI9">
        <f>IF(AR9&gt;99,199,AR9)</f>
        <v>0</v>
      </c>
      <c r="CJ9">
        <f>IF(AS9="",0,AS9)</f>
        <v>0</v>
      </c>
      <c r="CK9">
        <f>CG9+CI9</f>
        <v>0</v>
      </c>
      <c r="CL9">
        <f>IF(AW9&gt;99,199,AW9)</f>
        <v>0</v>
      </c>
      <c r="CM9">
        <f>IF(AX9="",0,AX9)</f>
        <v>0</v>
      </c>
      <c r="CN9">
        <f>IF(AZ9&gt;99,199,AZ9)</f>
        <v>0</v>
      </c>
      <c r="CO9">
        <f>IF(BA9="",0,BA9)</f>
        <v>0</v>
      </c>
      <c r="CP9">
        <f>CL9+CN9</f>
        <v>0</v>
      </c>
    </row>
  </sheetData>
  <sortState xmlns:xlrd2="http://schemas.microsoft.com/office/spreadsheetml/2017/richdata2" ref="A9:XFD9">
    <sortCondition ref="W9"/>
  </sortState>
  <mergeCells count="32">
    <mergeCell ref="A1:BK1"/>
    <mergeCell ref="A3:B3"/>
    <mergeCell ref="C3:E3"/>
    <mergeCell ref="F3:N3"/>
    <mergeCell ref="O3:W3"/>
    <mergeCell ref="X3:AN5"/>
    <mergeCell ref="BE3:BH3"/>
    <mergeCell ref="BJ3:BK7"/>
    <mergeCell ref="A4:B4"/>
    <mergeCell ref="C4:E4"/>
    <mergeCell ref="F4:N4"/>
    <mergeCell ref="O4:W4"/>
    <mergeCell ref="BE4:BH4"/>
    <mergeCell ref="A5:B5"/>
    <mergeCell ref="C5:E5"/>
    <mergeCell ref="F5:N5"/>
    <mergeCell ref="O5:W5"/>
    <mergeCell ref="BE5:BH5"/>
    <mergeCell ref="A6:E7"/>
    <mergeCell ref="G6:N6"/>
    <mergeCell ref="O6:W6"/>
    <mergeCell ref="X6:AF6"/>
    <mergeCell ref="AG6:AN6"/>
    <mergeCell ref="AW6:BD6"/>
    <mergeCell ref="BE6:BG6"/>
    <mergeCell ref="G7:N7"/>
    <mergeCell ref="O7:W7"/>
    <mergeCell ref="X7:AF7"/>
    <mergeCell ref="AG7:AN7"/>
    <mergeCell ref="AO7:AV7"/>
    <mergeCell ref="AW7:BD7"/>
    <mergeCell ref="AO6:AV6"/>
  </mergeCells>
  <dataValidations count="8">
    <dataValidation operator="lessThan" allowBlank="1" showInputMessage="1" showErrorMessage="1" sqref="O1:O2 AG1:AG2 AW1:AW2 AW9:AW65526 AG9:AG65526 O9:O65526" xr:uid="{00000000-0002-0000-0200-000000000000}"/>
    <dataValidation type="decimal" allowBlank="1" showInputMessage="1" showErrorMessage="1" sqref="L1:L2 I1:I2 U1:U2 Q1:R2 AI1:AI2 AD1:AD2 Z1:AA2 AL1:AL2 AT1:AT2 AQ1:AQ2 AY1:AY2 BB1:BB2 BB9:BB65526 AY9:AY65526 AT9:AT65526 AQ9:AQ65526 AL9:AL65526 Q9:R65526 AI9:AI65526 AD9:AD65526 I9:I65526 U9:U65526 Z9:AA65526 L9:L65526" xr:uid="{00000000-0002-0000-0200-000001000000}">
      <formula1>0</formula1>
      <formula2>10</formula2>
    </dataValidation>
    <dataValidation type="decimal" allowBlank="1" showInputMessage="1" showErrorMessage="1" sqref="H1:H2 K1:K2 P1:P2 T1:T2 Y1:Y2 AC1:AC2 AK1:AK2 AH1:AH2 AP1:AP2 AS1:AS2 BA1:BA2 AX1:AX2 AX9:AX65526 BA9:BA65526 AP9:AP65526 AS9:AS65526 AH9:AH65526 K9:K65526 T9:T65526 P9:P65526 Y9:Y65526 AC9:AC65526 H9:H65526 AK9:AK65526" xr:uid="{00000000-0002-0000-0200-000002000000}">
      <formula1>0</formula1>
      <formula2>100</formula2>
    </dataValidation>
    <dataValidation type="list" allowBlank="1" showInputMessage="1" showErrorMessage="1" sqref="BJ1:BJ2 BJ9:BJ65526" xr:uid="{00000000-0002-0000-0200-000003000000}">
      <formula1>"ja,nee"</formula1>
    </dataValidation>
    <dataValidation type="whole" operator="lessThan" allowBlank="1" showInputMessage="1" showErrorMessage="1" sqref="BI6" xr:uid="{00000000-0002-0000-0200-000004000000}">
      <formula1>340</formula1>
    </dataValidation>
    <dataValidation type="whole" operator="lessThan" allowBlank="1" showInputMessage="1" showErrorMessage="1" sqref="BI5" xr:uid="{00000000-0002-0000-0200-000005000000}">
      <formula1>9</formula1>
    </dataValidation>
    <dataValidation type="whole" allowBlank="1" showInputMessage="1" showErrorMessage="1" sqref="BI4" xr:uid="{00000000-0002-0000-0200-000006000000}">
      <formula1>1</formula1>
      <formula2>2</formula2>
    </dataValidation>
    <dataValidation type="whole" allowBlank="1" showInputMessage="1" showErrorMessage="1" sqref="BI3" xr:uid="{00000000-0002-0000-02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7153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4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5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6" r:id="rId7" name="Button 4">
              <controlPr defaultSize="0" print="0" autoFill="0" autoPict="0" macro="[0]!Sort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7" r:id="rId8" name="Button 5">
              <controlPr defaultSize="0" print="0" autoFill="0" autoPict="0" macro="[0]!verbergen">
                <anchor moveWithCells="1" sizeWithCells="1">
                  <from>
                    <xdr:col>61</xdr:col>
                    <xdr:colOff>28575</xdr:colOff>
                    <xdr:row>2</xdr:row>
                    <xdr:rowOff>9525</xdr:rowOff>
                  </from>
                  <to>
                    <xdr:col>63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8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59" r:id="rId10" name="Button 7">
              <controlPr defaultSize="0" print="0" autoFill="0" autoPict="0" macro="[0]!Sort_Pl_Punten_2">
                <anchor moveWithCells="1" sizeWithCells="1">
                  <from>
                    <xdr:col>22</xdr:col>
                    <xdr:colOff>0</xdr:colOff>
                    <xdr:row>7</xdr:row>
                    <xdr:rowOff>9525</xdr:rowOff>
                  </from>
                  <to>
                    <xdr:col>23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0" r:id="rId11" name="Button 8">
              <controlPr defaultSize="0" print="0" autoFill="0" autoPict="0" macro="[0]!Sort_Pl_Punten_3">
                <anchor moveWithCells="1" sizeWithCells="1">
                  <from>
                    <xdr:col>30</xdr:col>
                    <xdr:colOff>190500</xdr:colOff>
                    <xdr:row>7</xdr:row>
                    <xdr:rowOff>28575</xdr:rowOff>
                  </from>
                  <to>
                    <xdr:col>32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1" r:id="rId12" name="Button 9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2" r:id="rId13" name="Button 10">
              <controlPr defaultSize="0" print="0" autoFill="0" autoPict="0" macro="[0]!Sort_Beste_Punten">
                <anchor moveWithCells="1" sizeWithCells="1">
                  <from>
                    <xdr:col>58</xdr:col>
                    <xdr:colOff>28575</xdr:colOff>
                    <xdr:row>6</xdr:row>
                    <xdr:rowOff>28575</xdr:rowOff>
                  </from>
                  <to>
                    <xdr:col>59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3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4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5" r:id="rId16" name="Button 13">
              <controlPr defaultSize="0" print="0" autoFill="0" autoPict="0" macro="[0]!Sort_Punten_3">
                <anchor moveWithCells="1" sizeWithCells="1">
                  <from>
                    <xdr:col>23</xdr:col>
                    <xdr:colOff>28575</xdr:colOff>
                    <xdr:row>7</xdr:row>
                    <xdr:rowOff>9525</xdr:rowOff>
                  </from>
                  <to>
                    <xdr:col>30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6" r:id="rId17" name="Button 14">
              <controlPr defaultSize="0" print="0" autoFill="0" autoPict="0" macro="[0]!Sort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7" r:id="rId18" name="Button 15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38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8" r:id="rId19" name="Button 16">
              <controlPr defaultSize="0" print="0" autoFill="0" autoPict="0" macro="[0]!Sort_Pl_Punten_5">
                <anchor moveWithCells="1" sizeWithCells="1">
                  <from>
                    <xdr:col>40</xdr:col>
                    <xdr:colOff>0</xdr:colOff>
                    <xdr:row>7</xdr:row>
                    <xdr:rowOff>28575</xdr:rowOff>
                  </from>
                  <to>
                    <xdr:col>47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69" r:id="rId20" name="Button 17">
              <controlPr defaultSize="0" print="0" autoFill="0" autoPict="0" macro="[0]!Sort_Punten_3">
                <anchor moveWithCells="1" sizeWithCells="1">
                  <from>
                    <xdr:col>40</xdr:col>
                    <xdr:colOff>0</xdr:colOff>
                    <xdr:row>6</xdr:row>
                    <xdr:rowOff>152400</xdr:rowOff>
                  </from>
                  <to>
                    <xdr:col>46</xdr:col>
                    <xdr:colOff>38100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0" r:id="rId21" name="Button 18">
              <controlPr defaultSize="0" print="0" autoFill="0" autoPict="0" macro="[0]!Sort_Pl_Punten_4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54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1" r:id="rId22" name="Button 19">
              <controlPr defaultSize="0" print="0" autoFill="0" autoPict="0" macro="[0]!Sort_Pl_Punten_6">
                <anchor moveWithCells="1" sizeWithCells="1">
                  <from>
                    <xdr:col>55</xdr:col>
                    <xdr:colOff>28575</xdr:colOff>
                    <xdr:row>7</xdr:row>
                    <xdr:rowOff>0</xdr:rowOff>
                  </from>
                  <to>
                    <xdr:col>55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2" r:id="rId23" name="Button 20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28575</xdr:rowOff>
                  </from>
                  <to>
                    <xdr:col>39</xdr:col>
                    <xdr:colOff>180975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3" r:id="rId24" name="Button 21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4" r:id="rId25" name="Button 22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5" r:id="rId26" name="Button 23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6" r:id="rId27" name="Button 24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77" r:id="rId28" name="Button 25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pageSetUpPr fitToPage="1"/>
  </sheetPr>
  <dimension ref="A1:CN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D28" sqref="D28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130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119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>
        <v>2</v>
      </c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">
      <c r="BC9">
        <f>N9+V9+AD9+AL9+AT9+BB9</f>
        <v>0</v>
      </c>
      <c r="BE9" s="24">
        <f>BC9-BD9</f>
        <v>0</v>
      </c>
      <c r="BK9">
        <f>IF(G9&gt;99,199,G9)</f>
        <v>0</v>
      </c>
      <c r="BL9">
        <f>IF(H9&gt;99,0,H9)</f>
        <v>0</v>
      </c>
      <c r="BM9">
        <f>IF(J9&gt;99,199,J9)</f>
        <v>0</v>
      </c>
      <c r="BN9">
        <f>IF(K9&gt;99,0,K9)</f>
        <v>0</v>
      </c>
      <c r="BO9">
        <f>BK9+BM9</f>
        <v>0</v>
      </c>
      <c r="BP9">
        <f>IF(O9&gt;99,199,O9)</f>
        <v>0</v>
      </c>
      <c r="BQ9">
        <f>IF(P9&gt;99,0,P9)</f>
        <v>0</v>
      </c>
      <c r="BR9">
        <f>IF(R9&gt;99,199,R9)</f>
        <v>0</v>
      </c>
      <c r="BS9">
        <f>IF(S9&gt;99,0,S9)</f>
        <v>0</v>
      </c>
      <c r="BT9">
        <f>BP9+BR9</f>
        <v>0</v>
      </c>
      <c r="BU9">
        <f>IF(W9&gt;99,199,W9)</f>
        <v>0</v>
      </c>
      <c r="BV9">
        <f>IF(X9&gt;99,0,X9)</f>
        <v>0</v>
      </c>
      <c r="BW9">
        <f>IF(Z9&gt;99,199,Z9)</f>
        <v>0</v>
      </c>
      <c r="BX9">
        <f>IF(AA9&gt;99,0,AA9)</f>
        <v>0</v>
      </c>
      <c r="BY9">
        <f>BU9+BW9</f>
        <v>0</v>
      </c>
      <c r="BZ9">
        <f>IF(AE9&gt;99,199,AE9)</f>
        <v>0</v>
      </c>
      <c r="CA9">
        <f>IF(AF9&gt;99,0,AF9)</f>
        <v>0</v>
      </c>
      <c r="CB9">
        <f>IF(AH9&gt;99,199,AH9)</f>
        <v>0</v>
      </c>
      <c r="CC9">
        <f>IF(AI9&gt;99,0,AI9)</f>
        <v>0</v>
      </c>
      <c r="CD9">
        <f>BZ9+CB9</f>
        <v>0</v>
      </c>
      <c r="CE9">
        <f>IF(AM9&gt;99,199,AM9)</f>
        <v>0</v>
      </c>
      <c r="CF9">
        <f>IF(AN9&gt;99,0,AN9)</f>
        <v>0</v>
      </c>
      <c r="CG9">
        <f>IF(AP9&gt;99,199,AP9)</f>
        <v>0</v>
      </c>
      <c r="CH9">
        <f>IF(AQ9&gt;99,0,AQ9)</f>
        <v>0</v>
      </c>
      <c r="CI9">
        <f>CE9+CG9</f>
        <v>0</v>
      </c>
      <c r="CJ9">
        <f>IF(AU9&gt;99,199,AU9)</f>
        <v>0</v>
      </c>
      <c r="CK9">
        <f>IF(AV9&gt;99,0,AV9)</f>
        <v>0</v>
      </c>
      <c r="CL9">
        <f>IF(AX9&gt;99,199,AX9)</f>
        <v>0</v>
      </c>
      <c r="CM9">
        <f>IF(AY9&gt;99,0,AY9)</f>
        <v>0</v>
      </c>
      <c r="CN9">
        <f>CJ9+CL9</f>
        <v>0</v>
      </c>
    </row>
  </sheetData>
  <sheetProtection sheet="1" objects="1" scenarios="1"/>
  <sortState xmlns:xlrd2="http://schemas.microsoft.com/office/spreadsheetml/2017/richdata2" ref="A9:XFD9">
    <sortCondition ref="N9"/>
  </sortState>
  <mergeCells count="32">
    <mergeCell ref="O4:V4"/>
    <mergeCell ref="BH3:BI7"/>
    <mergeCell ref="A4:B4"/>
    <mergeCell ref="O5:V5"/>
    <mergeCell ref="F4:N4"/>
    <mergeCell ref="C4:E4"/>
    <mergeCell ref="G7:N7"/>
    <mergeCell ref="A5:B5"/>
    <mergeCell ref="C5:E5"/>
    <mergeCell ref="F5:N5"/>
    <mergeCell ref="A6:E7"/>
    <mergeCell ref="G6:N6"/>
    <mergeCell ref="O6:V6"/>
    <mergeCell ref="O7:V7"/>
    <mergeCell ref="AM6:AT6"/>
    <mergeCell ref="AU6:BB6"/>
    <mergeCell ref="A1:BI1"/>
    <mergeCell ref="A3:B3"/>
    <mergeCell ref="C3:E3"/>
    <mergeCell ref="F3:N3"/>
    <mergeCell ref="O3:V3"/>
    <mergeCell ref="W7:AD7"/>
    <mergeCell ref="AE7:AL7"/>
    <mergeCell ref="AM7:AT7"/>
    <mergeCell ref="AU7:BB7"/>
    <mergeCell ref="W6:AD6"/>
    <mergeCell ref="AE6:AL6"/>
    <mergeCell ref="BC4:BF4"/>
    <mergeCell ref="W3:AL5"/>
    <mergeCell ref="BC3:BF3"/>
    <mergeCell ref="BC5:BF5"/>
    <mergeCell ref="BC6:BE6"/>
  </mergeCells>
  <dataValidations count="8">
    <dataValidation operator="lessThan" allowBlank="1" showInputMessage="1" showErrorMessage="1" sqref="O1:O2 AE1:AE2 AU1:AU2 AU9:AU65526 AE9:AE65526 O9:O65526" xr:uid="{00000000-0002-0000-0300-000000000000}"/>
    <dataValidation type="decimal" allowBlank="1" showInputMessage="1" showErrorMessage="1" sqref="L1:L2 I1:I2 T1:T2 Q1:Q2 AG1:AG2 AB1:AB2 Y1:Y2 AJ1:AJ2 AR1:AR2 AO1:AO2 AW1:AW2 AZ1:AZ2 AZ9:AZ65526 AW9:AW65526 AR9:AR65526 AO9:AO65526 AJ9:AJ65526 Q9:Q65526 AG9:AG65526 AB9:AB65526 I9:I65526 T9:T65526 Y9:Y65526 L9:L65526" xr:uid="{00000000-0002-0000-0300-000001000000}">
      <formula1>0</formula1>
      <formula2>10</formula2>
    </dataValidation>
    <dataValidation type="decimal" allowBlank="1" showInputMessage="1" showErrorMessage="1" sqref="H1:H2 K1:K2 P1:P2 S1:S2 X1:X2 AA1:AA2 AI1:AI2 AF1:AF2 AN1:AN2 AQ1:AQ2 AY1:AY2 AV1:AV2 AV9:AV65526 AY9:AY65526 AN9:AN65526 AQ9:AQ65526 AF9:AF65526 K9:K65526 S9:S65526 P9:P65526 X9:X65526 AA9:AA65526 H9:H65526 AI9:AI65526" xr:uid="{00000000-0002-0000-0300-000002000000}">
      <formula1>0</formula1>
      <formula2>999</formula2>
    </dataValidation>
    <dataValidation type="list" allowBlank="1" showInputMessage="1" showErrorMessage="1" sqref="BH1:BH2 BH9:BH65526" xr:uid="{00000000-0002-0000-0300-000003000000}">
      <formula1>"ja,nee"</formula1>
    </dataValidation>
    <dataValidation type="whole" operator="lessThan" allowBlank="1" showInputMessage="1" showErrorMessage="1" sqref="BG6" xr:uid="{00000000-0002-0000-0300-000004000000}">
      <formula1>340</formula1>
    </dataValidation>
    <dataValidation type="whole" operator="lessThan" allowBlank="1" showInputMessage="1" showErrorMessage="1" sqref="BG5" xr:uid="{00000000-0002-0000-0300-000005000000}">
      <formula1>9</formula1>
    </dataValidation>
    <dataValidation type="whole" allowBlank="1" showInputMessage="1" showErrorMessage="1" sqref="BG4" xr:uid="{00000000-0002-0000-0300-000006000000}">
      <formula1>1</formula1>
      <formula2>2</formula2>
    </dataValidation>
    <dataValidation type="whole" allowBlank="1" showInputMessage="1" showErrorMessage="1" sqref="BG3" xr:uid="{00000000-0002-0000-03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540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1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2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3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4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5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6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7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8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1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21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85" r:id="rId17" name="Button 77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86" r:id="rId18" name="Button 78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3" r:id="rId19" name="Button 135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4" r:id="rId20" name="Button 136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5" r:id="rId21" name="Button 137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6" r:id="rId22" name="Button 138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47" r:id="rId23" name="Button 139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65352-65EE-4C4A-BB20-09499FB3C307}">
  <sheetPr codeName="Blad22">
    <pageSetUpPr fitToPage="1"/>
  </sheetPr>
  <dimension ref="A1:CP11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2" sqref="A12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4.5703125" style="67" customWidth="1"/>
    <col min="9" max="9" width="4.140625" style="67" customWidth="1"/>
    <col min="10" max="10" width="3.5703125" style="87" customWidth="1"/>
    <col min="11" max="11" width="4.5703125" style="68" customWidth="1"/>
    <col min="12" max="12" width="4.140625" style="68" customWidth="1"/>
    <col min="13" max="14" width="3" style="62" customWidth="1"/>
    <col min="15" max="15" width="3.5703125" style="63" customWidth="1"/>
    <col min="16" max="16" width="4.5703125" style="70" customWidth="1"/>
    <col min="17" max="18" width="4.140625" style="70" customWidth="1"/>
    <col min="19" max="19" width="3.5703125" style="63" customWidth="1"/>
    <col min="20" max="20" width="4.5703125" style="70" customWidth="1"/>
    <col min="21" max="21" width="4.140625" style="70" customWidth="1"/>
    <col min="22" max="23" width="3" style="63" customWidth="1"/>
    <col min="24" max="24" width="3.5703125" style="62" customWidth="1"/>
    <col min="25" max="25" width="4.5703125" style="68" customWidth="1"/>
    <col min="26" max="27" width="4.140625" style="68" customWidth="1"/>
    <col min="28" max="28" width="3.5703125" style="62" customWidth="1"/>
    <col min="29" max="29" width="4.5703125" style="68" customWidth="1"/>
    <col min="30" max="30" width="4.140625" style="68" customWidth="1"/>
    <col min="31" max="32" width="3" style="62" customWidth="1"/>
    <col min="33" max="33" width="3.5703125" style="63" hidden="1" customWidth="1"/>
    <col min="34" max="34" width="4.5703125" style="70" hidden="1" customWidth="1"/>
    <col min="35" max="35" width="4.140625" style="70" hidden="1" customWidth="1"/>
    <col min="36" max="36" width="3.5703125" style="63" hidden="1" customWidth="1"/>
    <col min="37" max="37" width="4.5703125" style="70" hidden="1" customWidth="1"/>
    <col min="38" max="38" width="4.140625" style="70" hidden="1" customWidth="1"/>
    <col min="39" max="40" width="3" style="63" hidden="1" customWidth="1"/>
    <col min="41" max="41" width="3.5703125" style="62" hidden="1" customWidth="1"/>
    <col min="42" max="42" width="4.5703125" style="68" hidden="1" customWidth="1"/>
    <col min="43" max="43" width="4.140625" style="68" hidden="1" customWidth="1"/>
    <col min="44" max="44" width="3.5703125" style="62" hidden="1" customWidth="1"/>
    <col min="45" max="45" width="4.5703125" style="68" hidden="1" customWidth="1"/>
    <col min="46" max="46" width="4.140625" style="68" hidden="1" customWidth="1"/>
    <col min="47" max="48" width="3" style="62" hidden="1" customWidth="1"/>
    <col min="49" max="49" width="3.5703125" style="63" hidden="1" customWidth="1"/>
    <col min="50" max="50" width="4.5703125" style="70" hidden="1" customWidth="1"/>
    <col min="51" max="51" width="4.140625" style="70" hidden="1" customWidth="1"/>
    <col min="52" max="52" width="3.5703125" style="63" hidden="1" customWidth="1"/>
    <col min="53" max="53" width="4.5703125" style="70" hidden="1" customWidth="1"/>
    <col min="54" max="54" width="4.140625" style="70" hidden="1" customWidth="1"/>
    <col min="55" max="56" width="3" style="63" hidden="1" customWidth="1"/>
    <col min="57" max="57" width="5.5703125" customWidth="1"/>
    <col min="58" max="58" width="5.5703125" bestFit="1" customWidth="1"/>
    <col min="59" max="59" width="6" customWidth="1"/>
    <col min="60" max="60" width="4" style="1" customWidth="1"/>
    <col min="61" max="61" width="4.85546875" style="1" customWidth="1"/>
    <col min="62" max="62" width="5.42578125" style="1" customWidth="1"/>
    <col min="63" max="63" width="17.42578125" style="1" customWidth="1"/>
    <col min="65" max="65" width="4" hidden="1" customWidth="1"/>
    <col min="66" max="66" width="5" hidden="1" customWidth="1"/>
    <col min="67" max="67" width="4" hidden="1" customWidth="1"/>
    <col min="68" max="68" width="6.5703125" hidden="1" customWidth="1"/>
    <col min="69" max="69" width="5.5703125" hidden="1" customWidth="1"/>
    <col min="70" max="70" width="4" hidden="1" customWidth="1"/>
    <col min="71" max="71" width="5" hidden="1" customWidth="1"/>
    <col min="72" max="72" width="4" hidden="1" customWidth="1"/>
    <col min="73" max="73" width="6.5703125" hidden="1" customWidth="1"/>
    <col min="74" max="74" width="5.5703125" hidden="1" customWidth="1"/>
    <col min="75" max="75" width="4" hidden="1" customWidth="1"/>
    <col min="76" max="76" width="5" hidden="1" customWidth="1"/>
    <col min="77" max="77" width="4" hidden="1" customWidth="1"/>
    <col min="78" max="78" width="6.5703125" hidden="1" customWidth="1"/>
    <col min="79" max="79" width="5.5703125" hidden="1" customWidth="1"/>
    <col min="80" max="80" width="4" hidden="1" customWidth="1"/>
    <col min="81" max="81" width="5" hidden="1" customWidth="1"/>
    <col min="82" max="82" width="4" hidden="1" customWidth="1"/>
    <col min="83" max="83" width="6.5703125" hidden="1" customWidth="1"/>
    <col min="84" max="84" width="6.42578125" hidden="1" customWidth="1"/>
    <col min="85" max="85" width="4" hidden="1" customWidth="1"/>
    <col min="86" max="86" width="5" hidden="1" customWidth="1"/>
    <col min="87" max="87" width="4" hidden="1" customWidth="1"/>
    <col min="88" max="88" width="6.5703125" hidden="1" customWidth="1"/>
    <col min="89" max="89" width="6.42578125" hidden="1" customWidth="1"/>
    <col min="90" max="90" width="4" hidden="1" customWidth="1"/>
    <col min="91" max="91" width="5" hidden="1" customWidth="1"/>
    <col min="92" max="92" width="4" hidden="1" customWidth="1"/>
    <col min="93" max="93" width="6.5703125" hidden="1" customWidth="1"/>
    <col min="94" max="94" width="6.42578125" hidden="1" customWidth="1"/>
  </cols>
  <sheetData>
    <row r="1" spans="1:94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1"/>
    </row>
    <row r="2" spans="1:94" ht="12.75" hidden="1" customHeight="1" x14ac:dyDescent="0.2">
      <c r="A2" s="9"/>
      <c r="B2" s="9"/>
      <c r="C2" s="9"/>
      <c r="D2" s="9"/>
      <c r="E2" s="9"/>
      <c r="F2" s="9"/>
      <c r="G2" s="84"/>
      <c r="H2" s="65"/>
      <c r="I2" s="65"/>
      <c r="J2" s="85"/>
      <c r="N2" s="62">
        <v>1</v>
      </c>
      <c r="O2" s="88"/>
      <c r="W2" s="63">
        <v>2</v>
      </c>
      <c r="X2" s="84"/>
      <c r="AF2" s="62">
        <v>3</v>
      </c>
      <c r="AG2" s="88"/>
      <c r="AN2" s="63">
        <v>4</v>
      </c>
      <c r="AO2" s="84"/>
      <c r="AV2" s="62">
        <v>5</v>
      </c>
      <c r="AW2" s="88"/>
      <c r="BD2" s="63">
        <v>6</v>
      </c>
      <c r="BE2">
        <f>N2+W2+AF2+AN2+AV2+BD2</f>
        <v>21</v>
      </c>
      <c r="BF2" s="24">
        <f>IF($O$4&gt;0,(LARGE(($N2,$W2,$AF2,$AN2,$AV2,$BD2),1)),"0")</f>
        <v>6</v>
      </c>
      <c r="BG2" s="24">
        <f>BE2-BF2</f>
        <v>15</v>
      </c>
      <c r="BH2" s="1" t="str">
        <f>IF($O$4&gt;1,(LARGE(($N2,$W2,$AF2,$AN2,$AV2,$BD2),1))+(LARGE(($N2,$W2,$AF2,$AN2,$AV2,$BD2),2)),"0")</f>
        <v>0</v>
      </c>
      <c r="BM2">
        <f>IF(G2&gt;99,199,G2)</f>
        <v>0</v>
      </c>
      <c r="BN2">
        <f>IF(H2="",0,H2)</f>
        <v>0</v>
      </c>
      <c r="BO2">
        <f>IF(J2&gt;99,199,J2)</f>
        <v>0</v>
      </c>
      <c r="BP2">
        <f>IF(K2="",0,K2)</f>
        <v>0</v>
      </c>
      <c r="BQ2">
        <f>BM2+BO2</f>
        <v>0</v>
      </c>
      <c r="BR2">
        <f>IF(O2&gt;99,199,O2)</f>
        <v>0</v>
      </c>
      <c r="BS2">
        <f>IF(P2="",0,P2)</f>
        <v>0</v>
      </c>
      <c r="BT2">
        <f>IF(S2&gt;99,199,S2)</f>
        <v>0</v>
      </c>
      <c r="BU2">
        <f>IF(T2="",0,T2)</f>
        <v>0</v>
      </c>
      <c r="BV2">
        <f>BR2+BT2</f>
        <v>0</v>
      </c>
      <c r="BW2">
        <f>IF(X2&gt;99,199,X2)</f>
        <v>0</v>
      </c>
      <c r="BX2">
        <f>IF(Y2="",0,Y2)</f>
        <v>0</v>
      </c>
      <c r="BY2">
        <f>IF(AB2&gt;99,199,AB2)</f>
        <v>0</v>
      </c>
      <c r="BZ2">
        <f>IF(AC2="",0,AC2)</f>
        <v>0</v>
      </c>
      <c r="CA2">
        <f>BW2+BY2</f>
        <v>0</v>
      </c>
      <c r="CB2">
        <f>IF(AG2&gt;99,199,AG2)</f>
        <v>0</v>
      </c>
      <c r="CC2">
        <f>IF(AH2="",0,AH2)</f>
        <v>0</v>
      </c>
      <c r="CD2">
        <f>IF(AJ2&gt;99,199,AJ2)</f>
        <v>0</v>
      </c>
      <c r="CE2">
        <f>IF(AK2="",0,AK2)</f>
        <v>0</v>
      </c>
      <c r="CF2">
        <f>CB2+CD2</f>
        <v>0</v>
      </c>
      <c r="CG2">
        <f>IF(AO2&gt;99,199,AO2)</f>
        <v>0</v>
      </c>
      <c r="CH2">
        <f>IF(AP2="",0,AP2)</f>
        <v>0</v>
      </c>
      <c r="CI2">
        <f>IF(AR2&gt;99,199,AR2)</f>
        <v>0</v>
      </c>
      <c r="CJ2">
        <f>IF(AS2="",0,AS2)</f>
        <v>0</v>
      </c>
      <c r="CK2">
        <f>CG2+CI2</f>
        <v>0</v>
      </c>
      <c r="CL2">
        <f>IF(AW2&gt;99,199,AW2)</f>
        <v>0</v>
      </c>
      <c r="CM2">
        <f>IF(AX2="",0,AX2)</f>
        <v>0</v>
      </c>
      <c r="CN2">
        <f>IF(AZ2&gt;99,199,AZ2)</f>
        <v>0</v>
      </c>
      <c r="CO2">
        <f>IF(BA2="",0,BA2)</f>
        <v>0</v>
      </c>
      <c r="CP2">
        <f>CL2+CN2</f>
        <v>0</v>
      </c>
    </row>
    <row r="3" spans="1:94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5"/>
      <c r="W3" s="146"/>
      <c r="X3" s="147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9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142" t="s">
        <v>26</v>
      </c>
      <c r="BF3" s="143"/>
      <c r="BG3" s="143"/>
      <c r="BH3" s="127"/>
      <c r="BI3" s="20">
        <f>Instellingen!B6</f>
        <v>3</v>
      </c>
      <c r="BJ3" s="156"/>
      <c r="BK3" s="157"/>
    </row>
    <row r="4" spans="1:94" x14ac:dyDescent="0.2">
      <c r="A4" s="142" t="s">
        <v>9</v>
      </c>
      <c r="B4" s="127"/>
      <c r="C4" s="162" t="s">
        <v>138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09"/>
      <c r="W4" s="110"/>
      <c r="X4" s="150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2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142"/>
      <c r="BF4" s="143"/>
      <c r="BG4" s="143"/>
      <c r="BH4" s="127"/>
      <c r="BI4" s="20"/>
      <c r="BJ4" s="158"/>
      <c r="BK4" s="159"/>
    </row>
    <row r="5" spans="1:94" x14ac:dyDescent="0.2">
      <c r="A5" s="142" t="s">
        <v>10</v>
      </c>
      <c r="B5" s="127"/>
      <c r="C5" s="108" t="s">
        <v>120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09"/>
      <c r="W5" s="110"/>
      <c r="X5" s="153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5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111" t="s">
        <v>12</v>
      </c>
      <c r="BF5" s="112"/>
      <c r="BG5" s="112"/>
      <c r="BH5" s="113"/>
      <c r="BI5" s="8">
        <v>2</v>
      </c>
      <c r="BJ5" s="158"/>
      <c r="BK5" s="159"/>
    </row>
    <row r="6" spans="1:94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3"/>
      <c r="W6" s="124"/>
      <c r="X6" s="119" t="str">
        <f>Instellingen!B42</f>
        <v>Brummen</v>
      </c>
      <c r="Y6" s="120"/>
      <c r="Z6" s="120"/>
      <c r="AA6" s="120"/>
      <c r="AB6" s="120"/>
      <c r="AC6" s="120"/>
      <c r="AD6" s="120"/>
      <c r="AE6" s="120"/>
      <c r="AF6" s="121"/>
      <c r="AG6" s="122" t="str">
        <f>Instellingen!B43</f>
        <v xml:space="preserve"> </v>
      </c>
      <c r="AH6" s="123"/>
      <c r="AI6" s="123"/>
      <c r="AJ6" s="123"/>
      <c r="AK6" s="123"/>
      <c r="AL6" s="123"/>
      <c r="AM6" s="123"/>
      <c r="AN6" s="124"/>
      <c r="AO6" s="119" t="str">
        <f>Instellingen!B44</f>
        <v xml:space="preserve"> </v>
      </c>
      <c r="AP6" s="120"/>
      <c r="AQ6" s="120"/>
      <c r="AR6" s="120"/>
      <c r="AS6" s="120"/>
      <c r="AT6" s="120"/>
      <c r="AU6" s="120"/>
      <c r="AV6" s="121"/>
      <c r="AW6" s="122" t="str">
        <f>Instellingen!B45</f>
        <v xml:space="preserve"> </v>
      </c>
      <c r="AX6" s="123"/>
      <c r="AY6" s="123"/>
      <c r="AZ6" s="123"/>
      <c r="BA6" s="123"/>
      <c r="BB6" s="123"/>
      <c r="BC6" s="123"/>
      <c r="BD6" s="124"/>
      <c r="BE6" s="125" t="s">
        <v>32</v>
      </c>
      <c r="BF6" s="126"/>
      <c r="BG6" s="127"/>
      <c r="BH6" s="34"/>
      <c r="BI6" s="20"/>
      <c r="BJ6" s="158"/>
      <c r="BK6" s="159"/>
    </row>
    <row r="7" spans="1:94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2"/>
      <c r="W7" s="133"/>
      <c r="X7" s="128" t="str">
        <f>Instellingen!C42</f>
        <v>10-1-2027</v>
      </c>
      <c r="Y7" s="129"/>
      <c r="Z7" s="129"/>
      <c r="AA7" s="129"/>
      <c r="AB7" s="129"/>
      <c r="AC7" s="129"/>
      <c r="AD7" s="129"/>
      <c r="AE7" s="129"/>
      <c r="AF7" s="130"/>
      <c r="AG7" s="134" t="str">
        <f>Instellingen!C43</f>
        <v xml:space="preserve"> </v>
      </c>
      <c r="AH7" s="135"/>
      <c r="AI7" s="135"/>
      <c r="AJ7" s="135"/>
      <c r="AK7" s="135"/>
      <c r="AL7" s="135"/>
      <c r="AM7" s="135"/>
      <c r="AN7" s="136"/>
      <c r="AO7" s="134" t="str">
        <f>Instellingen!C44</f>
        <v xml:space="preserve"> </v>
      </c>
      <c r="AP7" s="137"/>
      <c r="AQ7" s="137"/>
      <c r="AR7" s="137"/>
      <c r="AS7" s="137"/>
      <c r="AT7" s="137"/>
      <c r="AU7" s="137"/>
      <c r="AV7" s="138"/>
      <c r="AW7" s="134" t="str">
        <f>Instellingen!C45</f>
        <v xml:space="preserve"> </v>
      </c>
      <c r="AX7" s="137"/>
      <c r="AY7" s="137"/>
      <c r="AZ7" s="137"/>
      <c r="BA7" s="137"/>
      <c r="BB7" s="137"/>
      <c r="BC7" s="137"/>
      <c r="BD7" s="138"/>
      <c r="BE7" s="37" t="s">
        <v>34</v>
      </c>
      <c r="BF7" s="10" t="s">
        <v>35</v>
      </c>
      <c r="BG7" s="5" t="s">
        <v>36</v>
      </c>
      <c r="BH7" s="3"/>
      <c r="BI7" s="3"/>
      <c r="BJ7" s="160"/>
      <c r="BK7" s="161"/>
    </row>
    <row r="8" spans="1:94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66" t="s">
        <v>75</v>
      </c>
      <c r="I8" s="66" t="s">
        <v>76</v>
      </c>
      <c r="J8" s="86" t="s">
        <v>77</v>
      </c>
      <c r="K8" s="69" t="s">
        <v>78</v>
      </c>
      <c r="L8" s="69" t="s">
        <v>79</v>
      </c>
      <c r="M8" s="2" t="s">
        <v>4</v>
      </c>
      <c r="N8" s="2" t="s">
        <v>15</v>
      </c>
      <c r="O8" s="89" t="s">
        <v>74</v>
      </c>
      <c r="P8" s="78" t="s">
        <v>75</v>
      </c>
      <c r="Q8" s="78" t="s">
        <v>76</v>
      </c>
      <c r="R8" s="78" t="s">
        <v>147</v>
      </c>
      <c r="S8" s="71" t="s">
        <v>77</v>
      </c>
      <c r="T8" s="78" t="s">
        <v>99</v>
      </c>
      <c r="U8" s="78" t="s">
        <v>148</v>
      </c>
      <c r="V8" s="2" t="s">
        <v>4</v>
      </c>
      <c r="W8" s="2" t="s">
        <v>15</v>
      </c>
      <c r="X8" s="89" t="s">
        <v>74</v>
      </c>
      <c r="Y8" s="78" t="s">
        <v>75</v>
      </c>
      <c r="Z8" s="78" t="s">
        <v>76</v>
      </c>
      <c r="AA8" s="78" t="s">
        <v>147</v>
      </c>
      <c r="AB8" s="71" t="s">
        <v>77</v>
      </c>
      <c r="AC8" s="78" t="s">
        <v>99</v>
      </c>
      <c r="AD8" s="78" t="s">
        <v>148</v>
      </c>
      <c r="AE8" s="2" t="s">
        <v>4</v>
      </c>
      <c r="AF8" s="2" t="s">
        <v>15</v>
      </c>
      <c r="AG8" s="89" t="s">
        <v>74</v>
      </c>
      <c r="AH8" s="78" t="s">
        <v>75</v>
      </c>
      <c r="AI8" s="78" t="s">
        <v>76</v>
      </c>
      <c r="AJ8" s="71" t="s">
        <v>77</v>
      </c>
      <c r="AK8" s="78" t="s">
        <v>78</v>
      </c>
      <c r="AL8" s="78" t="s">
        <v>79</v>
      </c>
      <c r="AM8" s="2" t="s">
        <v>4</v>
      </c>
      <c r="AN8" s="2" t="s">
        <v>15</v>
      </c>
      <c r="AO8" s="89" t="s">
        <v>74</v>
      </c>
      <c r="AP8" s="78" t="s">
        <v>75</v>
      </c>
      <c r="AQ8" s="78" t="s">
        <v>76</v>
      </c>
      <c r="AR8" s="71" t="s">
        <v>77</v>
      </c>
      <c r="AS8" s="78" t="s">
        <v>78</v>
      </c>
      <c r="AT8" s="78" t="s">
        <v>79</v>
      </c>
      <c r="AU8" s="2" t="s">
        <v>4</v>
      </c>
      <c r="AV8" s="2" t="s">
        <v>15</v>
      </c>
      <c r="AW8" s="89" t="s">
        <v>74</v>
      </c>
      <c r="AX8" s="78" t="s">
        <v>75</v>
      </c>
      <c r="AY8" s="78" t="s">
        <v>76</v>
      </c>
      <c r="AZ8" s="71" t="s">
        <v>77</v>
      </c>
      <c r="BA8" s="78" t="s">
        <v>78</v>
      </c>
      <c r="BB8" s="78" t="s">
        <v>79</v>
      </c>
      <c r="BC8" s="2" t="s">
        <v>4</v>
      </c>
      <c r="BD8" s="2" t="s">
        <v>15</v>
      </c>
      <c r="BE8" s="38" t="s">
        <v>22</v>
      </c>
      <c r="BF8" s="23" t="s">
        <v>22</v>
      </c>
      <c r="BG8" s="64" t="s">
        <v>22</v>
      </c>
      <c r="BH8" s="22" t="s">
        <v>16</v>
      </c>
      <c r="BI8" s="22" t="s">
        <v>17</v>
      </c>
      <c r="BJ8" s="7" t="s">
        <v>69</v>
      </c>
      <c r="BK8" s="2" t="s">
        <v>5</v>
      </c>
      <c r="BM8" s="72" t="s">
        <v>87</v>
      </c>
      <c r="BN8" s="72" t="s">
        <v>80</v>
      </c>
      <c r="BO8" s="72" t="s">
        <v>88</v>
      </c>
      <c r="BP8" s="72" t="s">
        <v>81</v>
      </c>
      <c r="BQ8" s="72" t="s">
        <v>98</v>
      </c>
      <c r="BR8" s="72" t="s">
        <v>89</v>
      </c>
      <c r="BS8" s="72" t="s">
        <v>82</v>
      </c>
      <c r="BT8" s="72" t="s">
        <v>90</v>
      </c>
      <c r="BU8" s="72" t="s">
        <v>102</v>
      </c>
      <c r="BV8" s="73" t="s">
        <v>97</v>
      </c>
      <c r="BW8" s="72" t="s">
        <v>91</v>
      </c>
      <c r="BX8" s="72" t="s">
        <v>83</v>
      </c>
      <c r="BY8" s="72" t="s">
        <v>92</v>
      </c>
      <c r="BZ8" s="72" t="s">
        <v>84</v>
      </c>
      <c r="CA8" s="73" t="s">
        <v>96</v>
      </c>
      <c r="CB8" s="72" t="s">
        <v>93</v>
      </c>
      <c r="CC8" s="72" t="s">
        <v>85</v>
      </c>
      <c r="CD8" s="72" t="s">
        <v>94</v>
      </c>
      <c r="CE8" s="73" t="s">
        <v>86</v>
      </c>
      <c r="CF8" s="73" t="s">
        <v>95</v>
      </c>
      <c r="CG8" s="73" t="s">
        <v>107</v>
      </c>
      <c r="CH8" s="73" t="s">
        <v>108</v>
      </c>
      <c r="CI8" s="73" t="s">
        <v>109</v>
      </c>
      <c r="CJ8" s="73" t="s">
        <v>110</v>
      </c>
      <c r="CK8" s="73" t="s">
        <v>111</v>
      </c>
      <c r="CL8" s="73" t="s">
        <v>112</v>
      </c>
      <c r="CM8" s="73" t="s">
        <v>113</v>
      </c>
      <c r="CN8" s="73" t="s">
        <v>114</v>
      </c>
      <c r="CO8" s="73" t="s">
        <v>115</v>
      </c>
      <c r="CP8" s="73" t="s">
        <v>116</v>
      </c>
    </row>
    <row r="9" spans="1:94" x14ac:dyDescent="0.2">
      <c r="A9" s="1">
        <v>1</v>
      </c>
      <c r="B9" s="1" t="s">
        <v>179</v>
      </c>
      <c r="C9" s="1" t="s">
        <v>281</v>
      </c>
      <c r="D9" s="1" t="s">
        <v>180</v>
      </c>
      <c r="E9" s="103" t="s">
        <v>318</v>
      </c>
      <c r="F9" s="1" t="s">
        <v>146</v>
      </c>
      <c r="G9" s="62">
        <v>0</v>
      </c>
      <c r="H9" s="67">
        <v>77</v>
      </c>
      <c r="I9" s="67">
        <v>7.5</v>
      </c>
      <c r="J9" s="87">
        <v>0</v>
      </c>
      <c r="K9" s="68">
        <v>77</v>
      </c>
      <c r="L9" s="68">
        <v>7.5</v>
      </c>
      <c r="N9" s="62">
        <v>1</v>
      </c>
      <c r="R9" s="101"/>
      <c r="U9" s="102"/>
      <c r="AE9" s="62">
        <v>90</v>
      </c>
      <c r="BE9">
        <f>N9+W9+AF9+AN9+AV9+BD9</f>
        <v>1</v>
      </c>
      <c r="BF9" s="24">
        <f>IF($O$4&gt;0,(LARGE(($N9,$W9,$AF9,$AN9,$AV9,$BD9),1)),"0")</f>
        <v>1</v>
      </c>
      <c r="BG9" s="24"/>
      <c r="BM9">
        <f>IF(G9&gt;99,199,G9)</f>
        <v>0</v>
      </c>
      <c r="BN9">
        <f>IF(H9="",0,H9)</f>
        <v>77</v>
      </c>
      <c r="BO9">
        <f>IF(J9&gt;99,199,J9)</f>
        <v>0</v>
      </c>
      <c r="BP9">
        <f>IF(K9="",0,K9)</f>
        <v>77</v>
      </c>
      <c r="BQ9">
        <f>BM9+BO9</f>
        <v>0</v>
      </c>
      <c r="BR9">
        <f>IF(O9&gt;99,199,O9)</f>
        <v>0</v>
      </c>
      <c r="BS9">
        <f>IF(P9="",0,P9)</f>
        <v>0</v>
      </c>
      <c r="BT9">
        <f>IF(S9&gt;99,199,S9)</f>
        <v>0</v>
      </c>
      <c r="BU9">
        <f>IF(T9="",0,T9)</f>
        <v>0</v>
      </c>
      <c r="BV9">
        <f>BR9+BT9</f>
        <v>0</v>
      </c>
      <c r="BW9">
        <f>IF(X9&gt;99,199,X9)</f>
        <v>0</v>
      </c>
      <c r="BX9">
        <f>IF(Y9="",0,Y9)</f>
        <v>0</v>
      </c>
      <c r="BY9">
        <f>IF(AB9&gt;99,199,AB9)</f>
        <v>0</v>
      </c>
      <c r="BZ9">
        <f>IF(AC9="",0,AC9)</f>
        <v>0</v>
      </c>
      <c r="CA9">
        <f>BW9+BY9</f>
        <v>0</v>
      </c>
      <c r="CB9">
        <f>IF(AG9&gt;99,199,AG9)</f>
        <v>0</v>
      </c>
      <c r="CC9">
        <f>IF(AH9="",0,AH9)</f>
        <v>0</v>
      </c>
      <c r="CD9">
        <f>IF(AJ9&gt;99,199,AJ9)</f>
        <v>0</v>
      </c>
      <c r="CE9">
        <f>IF(AK9="",0,AK9)</f>
        <v>0</v>
      </c>
      <c r="CF9">
        <f>CB9+CD9</f>
        <v>0</v>
      </c>
      <c r="CG9">
        <f>IF(AO9&gt;99,199,AO9)</f>
        <v>0</v>
      </c>
      <c r="CH9">
        <f>IF(AP9="",0,AP9)</f>
        <v>0</v>
      </c>
      <c r="CI9">
        <f>IF(AR9&gt;99,199,AR9)</f>
        <v>0</v>
      </c>
      <c r="CJ9">
        <f>IF(AS9="",0,AS9)</f>
        <v>0</v>
      </c>
      <c r="CK9">
        <f>CG9+CI9</f>
        <v>0</v>
      </c>
      <c r="CL9">
        <f>IF(AW9&gt;99,199,AW9)</f>
        <v>0</v>
      </c>
      <c r="CM9">
        <f>IF(AX9="",0,AX9)</f>
        <v>0</v>
      </c>
      <c r="CN9">
        <f>IF(AZ9&gt;99,199,AZ9)</f>
        <v>0</v>
      </c>
      <c r="CO9">
        <f>IF(BA9="",0,BA9)</f>
        <v>0</v>
      </c>
      <c r="CP9">
        <f>CL9+CN9</f>
        <v>0</v>
      </c>
    </row>
    <row r="10" spans="1:94" x14ac:dyDescent="0.2">
      <c r="A10" s="1">
        <v>2</v>
      </c>
      <c r="B10" s="1" t="s">
        <v>184</v>
      </c>
      <c r="C10" s="1" t="s">
        <v>283</v>
      </c>
      <c r="D10" s="1" t="s">
        <v>185</v>
      </c>
      <c r="E10" s="103" t="s">
        <v>318</v>
      </c>
      <c r="F10" s="1" t="s">
        <v>186</v>
      </c>
      <c r="G10" s="62">
        <v>0</v>
      </c>
      <c r="H10" s="67">
        <v>70</v>
      </c>
      <c r="I10" s="67">
        <v>7</v>
      </c>
      <c r="J10" s="87">
        <v>0</v>
      </c>
      <c r="K10" s="68">
        <v>71</v>
      </c>
      <c r="L10" s="68">
        <v>7</v>
      </c>
      <c r="N10" s="62">
        <v>2</v>
      </c>
      <c r="R10" s="101"/>
      <c r="U10" s="102"/>
      <c r="AE10" s="62">
        <v>90</v>
      </c>
      <c r="BE10">
        <f>N10+W10+AF10+AN10+AV10+BD10</f>
        <v>2</v>
      </c>
      <c r="BF10" s="24">
        <f>IF($O$4&gt;0,(LARGE(($N10,$W10,$AF10,$AN10,$AV10,$BD10),1)),"0")</f>
        <v>2</v>
      </c>
      <c r="BG10" s="24"/>
      <c r="BM10">
        <f>IF(G10&gt;99,199,G10)</f>
        <v>0</v>
      </c>
      <c r="BN10">
        <f>IF(H10="",0,H10)</f>
        <v>70</v>
      </c>
      <c r="BO10">
        <f>IF(J10&gt;99,199,J10)</f>
        <v>0</v>
      </c>
      <c r="BP10">
        <f>IF(K10="",0,K10)</f>
        <v>71</v>
      </c>
      <c r="BQ10">
        <f>BM10+BO10</f>
        <v>0</v>
      </c>
      <c r="BR10">
        <f>IF(O10&gt;99,199,O10)</f>
        <v>0</v>
      </c>
      <c r="BS10">
        <f>IF(P10="",0,P10)</f>
        <v>0</v>
      </c>
      <c r="BT10">
        <f>IF(S10&gt;99,199,S10)</f>
        <v>0</v>
      </c>
      <c r="BU10">
        <f>IF(T10="",0,T10)</f>
        <v>0</v>
      </c>
      <c r="BV10">
        <f>BR10+BT10</f>
        <v>0</v>
      </c>
      <c r="BW10">
        <f>IF(X10&gt;99,199,X10)</f>
        <v>0</v>
      </c>
      <c r="BX10">
        <f>IF(Y10="",0,Y10)</f>
        <v>0</v>
      </c>
      <c r="BY10">
        <f>IF(AB10&gt;99,199,AB10)</f>
        <v>0</v>
      </c>
      <c r="BZ10">
        <f>IF(AC10="",0,AC10)</f>
        <v>0</v>
      </c>
      <c r="CA10">
        <f>BW10+BY10</f>
        <v>0</v>
      </c>
      <c r="CB10">
        <f>IF(AG10&gt;99,199,AG10)</f>
        <v>0</v>
      </c>
      <c r="CC10">
        <f>IF(AH10="",0,AH10)</f>
        <v>0</v>
      </c>
      <c r="CD10">
        <f>IF(AJ10&gt;99,199,AJ10)</f>
        <v>0</v>
      </c>
      <c r="CE10">
        <f>IF(AK10="",0,AK10)</f>
        <v>0</v>
      </c>
      <c r="CF10">
        <f>CB10+CD10</f>
        <v>0</v>
      </c>
      <c r="CG10">
        <f>IF(AO10&gt;99,199,AO10)</f>
        <v>0</v>
      </c>
      <c r="CH10">
        <f>IF(AP10="",0,AP10)</f>
        <v>0</v>
      </c>
      <c r="CI10">
        <f>IF(AR10&gt;99,199,AR10)</f>
        <v>0</v>
      </c>
      <c r="CJ10">
        <f>IF(AS10="",0,AS10)</f>
        <v>0</v>
      </c>
      <c r="CK10">
        <f>CG10+CI10</f>
        <v>0</v>
      </c>
      <c r="CL10">
        <f>IF(AW10&gt;99,199,AW10)</f>
        <v>0</v>
      </c>
      <c r="CM10">
        <f>IF(AX10="",0,AX10)</f>
        <v>0</v>
      </c>
      <c r="CN10">
        <f>IF(AZ10&gt;99,199,AZ10)</f>
        <v>0</v>
      </c>
      <c r="CO10">
        <f>IF(BA10="",0,BA10)</f>
        <v>0</v>
      </c>
      <c r="CP10">
        <f>CL10+CN10</f>
        <v>0</v>
      </c>
    </row>
    <row r="11" spans="1:94" x14ac:dyDescent="0.2">
      <c r="A11" s="1">
        <v>3</v>
      </c>
      <c r="B11" s="1" t="s">
        <v>187</v>
      </c>
      <c r="C11" s="1" t="s">
        <v>284</v>
      </c>
      <c r="D11" s="1" t="s">
        <v>188</v>
      </c>
      <c r="E11" s="103" t="s">
        <v>318</v>
      </c>
      <c r="F11" s="1" t="s">
        <v>189</v>
      </c>
      <c r="G11" s="62">
        <v>4</v>
      </c>
      <c r="H11" s="67">
        <v>75</v>
      </c>
      <c r="I11" s="67">
        <v>7.5</v>
      </c>
      <c r="N11" s="62">
        <v>3</v>
      </c>
    </row>
  </sheetData>
  <mergeCells count="32">
    <mergeCell ref="A1:BK1"/>
    <mergeCell ref="A3:B3"/>
    <mergeCell ref="C3:E3"/>
    <mergeCell ref="F3:N3"/>
    <mergeCell ref="O3:W3"/>
    <mergeCell ref="X3:AN5"/>
    <mergeCell ref="BE3:BH3"/>
    <mergeCell ref="BJ3:BK7"/>
    <mergeCell ref="A4:B4"/>
    <mergeCell ref="C4:E4"/>
    <mergeCell ref="F4:N4"/>
    <mergeCell ref="O4:W4"/>
    <mergeCell ref="BE4:BH4"/>
    <mergeCell ref="A5:B5"/>
    <mergeCell ref="C5:E5"/>
    <mergeCell ref="F5:N5"/>
    <mergeCell ref="O5:W5"/>
    <mergeCell ref="BE5:BH5"/>
    <mergeCell ref="A6:E7"/>
    <mergeCell ref="G6:N6"/>
    <mergeCell ref="O6:W6"/>
    <mergeCell ref="X6:AF6"/>
    <mergeCell ref="AG6:AN6"/>
    <mergeCell ref="AW6:BD6"/>
    <mergeCell ref="BE6:BG6"/>
    <mergeCell ref="G7:N7"/>
    <mergeCell ref="O7:W7"/>
    <mergeCell ref="X7:AF7"/>
    <mergeCell ref="AG7:AN7"/>
    <mergeCell ref="AO7:AV7"/>
    <mergeCell ref="AW7:BD7"/>
    <mergeCell ref="AO6:AV6"/>
  </mergeCells>
  <dataValidations count="8">
    <dataValidation type="whole" allowBlank="1" showInputMessage="1" showErrorMessage="1" sqref="BI3" xr:uid="{28B8316D-6447-4C28-B27E-CBF48333C8B8}">
      <formula1>1</formula1>
      <formula2>4</formula2>
    </dataValidation>
    <dataValidation type="whole" allowBlank="1" showInputMessage="1" showErrorMessage="1" sqref="BI4" xr:uid="{EFA88E65-B5B2-458E-A44A-D6615F496E68}">
      <formula1>1</formula1>
      <formula2>2</formula2>
    </dataValidation>
    <dataValidation type="whole" operator="lessThan" allowBlank="1" showInputMessage="1" showErrorMessage="1" sqref="BI5" xr:uid="{236C141E-2AC9-47D9-826B-B1BD2F52E170}">
      <formula1>9</formula1>
    </dataValidation>
    <dataValidation type="whole" operator="lessThan" allowBlank="1" showInputMessage="1" showErrorMessage="1" sqref="BI6" xr:uid="{0001EE7D-52A0-45A6-B1C9-A1D76709F1B0}">
      <formula1>340</formula1>
    </dataValidation>
    <dataValidation type="list" allowBlank="1" showInputMessage="1" showErrorMessage="1" sqref="BJ1:BJ2 BJ9:BJ65446" xr:uid="{347D0643-828C-453F-8B0C-B79DA42B899D}">
      <formula1>"ja,nee"</formula1>
    </dataValidation>
    <dataValidation type="decimal" allowBlank="1" showInputMessage="1" showErrorMessage="1" sqref="H1:H2 K1:K2 P1:P2 T1:T2 Y1:Y2 AC1:AC2 AK1:AK2 AH1:AH2 AP1:AP2 AS1:AS2 BA1:BA2 AX1:AX2 AX9:AX65446 BA9:BA65446 AP9:AP65446 AS9:AS65446 AH9:AH65446 K9:K65446 T9:T65446 P9:P65446 Y9:Y65446 AC9:AC65446 H9:H65446 AK9:AK65446" xr:uid="{24D32C14-4AE6-438F-9CF2-601E8EEB4A4D}">
      <formula1>0</formula1>
      <formula2>100</formula2>
    </dataValidation>
    <dataValidation type="decimal" allowBlank="1" showInputMessage="1" showErrorMessage="1" sqref="L1:L2 I1:I2 U1:U2 Q1:R2 AI1:AI2 AD1:AD2 Z1:AA2 AL1:AL2 AT1:AT2 AQ1:AQ2 AY1:AY2 BB1:BB2 BB9:BB65446 AY9:AY65446 AT9:AT65446 AQ9:AQ65446 AL9:AL65446 Q9:R65446 AI9:AI65446 AD9:AD65446 I9:I65446 U9:U65446 Z9:AA65446 L9:L65446" xr:uid="{451C884B-96B1-4C4B-B0F5-1D7445A745BF}">
      <formula1>0</formula1>
      <formula2>10</formula2>
    </dataValidation>
    <dataValidation operator="lessThan" allowBlank="1" showInputMessage="1" showErrorMessage="1" sqref="O1:O2 AG1:AG2 AW1:AW2 AW9:AW65446 AG9:AG65446 O9:O65446" xr:uid="{0DCF4005-5FCC-4101-BCB1-A15A11501728}"/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5585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86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87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21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88" r:id="rId7" name="Button 4">
              <controlPr defaultSize="0" print="0" autoFill="0" autoPict="0" macro="[0]!Sort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89" r:id="rId8" name="Button 5">
              <controlPr defaultSize="0" print="0" autoFill="0" autoPict="0" macro="[0]!verbergen">
                <anchor moveWithCells="1" sizeWithCells="1">
                  <from>
                    <xdr:col>61</xdr:col>
                    <xdr:colOff>28575</xdr:colOff>
                    <xdr:row>2</xdr:row>
                    <xdr:rowOff>9525</xdr:rowOff>
                  </from>
                  <to>
                    <xdr:col>63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0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1" r:id="rId10" name="Button 7">
              <controlPr defaultSize="0" print="0" autoFill="0" autoPict="0" macro="[0]!Sort_Pl_Punten_2">
                <anchor moveWithCells="1" sizeWithCells="1">
                  <from>
                    <xdr:col>22</xdr:col>
                    <xdr:colOff>0</xdr:colOff>
                    <xdr:row>7</xdr:row>
                    <xdr:rowOff>9525</xdr:rowOff>
                  </from>
                  <to>
                    <xdr:col>23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2" r:id="rId11" name="Button 8">
              <controlPr defaultSize="0" print="0" autoFill="0" autoPict="0" macro="[0]!Sort_Pl_Punten_3">
                <anchor moveWithCells="1" sizeWithCells="1">
                  <from>
                    <xdr:col>30</xdr:col>
                    <xdr:colOff>190500</xdr:colOff>
                    <xdr:row>7</xdr:row>
                    <xdr:rowOff>28575</xdr:rowOff>
                  </from>
                  <to>
                    <xdr:col>32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3" r:id="rId12" name="Button 9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4" r:id="rId13" name="Button 10">
              <controlPr defaultSize="0" print="0" autoFill="0" autoPict="0" macro="[0]!Sort_Beste_Punten">
                <anchor moveWithCells="1" sizeWithCells="1">
                  <from>
                    <xdr:col>58</xdr:col>
                    <xdr:colOff>28575</xdr:colOff>
                    <xdr:row>6</xdr:row>
                    <xdr:rowOff>28575</xdr:rowOff>
                  </from>
                  <to>
                    <xdr:col>59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5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6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7" r:id="rId16" name="Button 13">
              <controlPr defaultSize="0" print="0" autoFill="0" autoPict="0" macro="[0]!Sort_Punten_3">
                <anchor moveWithCells="1" sizeWithCells="1">
                  <from>
                    <xdr:col>23</xdr:col>
                    <xdr:colOff>28575</xdr:colOff>
                    <xdr:row>7</xdr:row>
                    <xdr:rowOff>9525</xdr:rowOff>
                  </from>
                  <to>
                    <xdr:col>30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8" r:id="rId17" name="Button 14">
              <controlPr defaultSize="0" print="0" autoFill="0" autoPict="0" macro="[0]!Sort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99" r:id="rId18" name="Button 15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9525</xdr:rowOff>
                  </from>
                  <to>
                    <xdr:col>38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00" r:id="rId19" name="Button 16">
              <controlPr defaultSize="0" print="0" autoFill="0" autoPict="0" macro="[0]!Sort_Pl_Punten_5">
                <anchor moveWithCells="1" sizeWithCells="1">
                  <from>
                    <xdr:col>40</xdr:col>
                    <xdr:colOff>0</xdr:colOff>
                    <xdr:row>7</xdr:row>
                    <xdr:rowOff>28575</xdr:rowOff>
                  </from>
                  <to>
                    <xdr:col>47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01" r:id="rId20" name="Button 17">
              <controlPr defaultSize="0" print="0" autoFill="0" autoPict="0" macro="[0]!Sort_Punten_3">
                <anchor moveWithCells="1" sizeWithCells="1">
                  <from>
                    <xdr:col>40</xdr:col>
                    <xdr:colOff>0</xdr:colOff>
                    <xdr:row>6</xdr:row>
                    <xdr:rowOff>152400</xdr:rowOff>
                  </from>
                  <to>
                    <xdr:col>46</xdr:col>
                    <xdr:colOff>38100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02" r:id="rId21" name="Button 18">
              <controlPr defaultSize="0" print="0" autoFill="0" autoPict="0" macro="[0]!Sort_Pl_Punten_4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54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03" r:id="rId22" name="Button 19">
              <controlPr defaultSize="0" print="0" autoFill="0" autoPict="0" macro="[0]!Sort_Pl_Punten_6">
                <anchor moveWithCells="1" sizeWithCells="1">
                  <from>
                    <xdr:col>55</xdr:col>
                    <xdr:colOff>28575</xdr:colOff>
                    <xdr:row>7</xdr:row>
                    <xdr:rowOff>0</xdr:rowOff>
                  </from>
                  <to>
                    <xdr:col>55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04" r:id="rId23" name="Button 20">
              <controlPr defaultSize="0" print="0" autoFill="0" autoPict="0" macro="[0]!Sort_Pl_Punten_4">
                <anchor moveWithCells="1" sizeWithCells="1">
                  <from>
                    <xdr:col>32</xdr:col>
                    <xdr:colOff>0</xdr:colOff>
                    <xdr:row>7</xdr:row>
                    <xdr:rowOff>28575</xdr:rowOff>
                  </from>
                  <to>
                    <xdr:col>39</xdr:col>
                    <xdr:colOff>180975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05" r:id="rId24" name="Button 21">
              <controlPr defaultSize="0" print="0" autoFill="0" autoPict="0" macro="[0]!Sort_Punten_2">
                <anchor moveWithCells="1" sizeWithCells="1">
                  <from>
                    <xdr:col>23</xdr:col>
                    <xdr:colOff>28575</xdr:colOff>
                    <xdr:row>7</xdr:row>
                    <xdr:rowOff>0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5">
    <pageSetUpPr fitToPage="1"/>
  </sheetPr>
  <dimension ref="A1:CQ10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O11" sqref="O11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4.5703125" style="67" customWidth="1"/>
    <col min="9" max="10" width="4.140625" style="67" customWidth="1"/>
    <col min="11" max="11" width="3.5703125" style="87" customWidth="1"/>
    <col min="12" max="12" width="4.5703125" style="68" customWidth="1"/>
    <col min="13" max="13" width="4.140625" style="68" customWidth="1"/>
    <col min="14" max="15" width="3" style="62" customWidth="1"/>
    <col min="16" max="16" width="3.5703125" style="63" customWidth="1"/>
    <col min="17" max="17" width="4.5703125" style="70" customWidth="1"/>
    <col min="18" max="19" width="4.140625" style="70" customWidth="1"/>
    <col min="20" max="20" width="3.5703125" style="63" customWidth="1"/>
    <col min="21" max="21" width="4.5703125" style="70" customWidth="1"/>
    <col min="22" max="22" width="4.140625" style="70" customWidth="1"/>
    <col min="23" max="24" width="3" style="63" customWidth="1"/>
    <col min="25" max="25" width="3.5703125" style="62" customWidth="1"/>
    <col min="26" max="26" width="4.5703125" style="68" customWidth="1"/>
    <col min="27" max="28" width="4.140625" style="68" customWidth="1"/>
    <col min="29" max="29" width="3.5703125" style="62" customWidth="1"/>
    <col min="30" max="30" width="4.5703125" style="68" customWidth="1"/>
    <col min="31" max="31" width="4.140625" style="68" customWidth="1"/>
    <col min="32" max="33" width="3" style="62" customWidth="1"/>
    <col min="34" max="34" width="3.5703125" style="63" hidden="1" customWidth="1"/>
    <col min="35" max="35" width="4.5703125" style="70" hidden="1" customWidth="1"/>
    <col min="36" max="36" width="4.140625" style="70" hidden="1" customWidth="1"/>
    <col min="37" max="37" width="3.5703125" style="63" hidden="1" customWidth="1"/>
    <col min="38" max="38" width="4.5703125" style="70" hidden="1" customWidth="1"/>
    <col min="39" max="39" width="4.140625" style="70" hidden="1" customWidth="1"/>
    <col min="40" max="41" width="3" style="63" hidden="1" customWidth="1"/>
    <col min="42" max="42" width="3.5703125" style="62" hidden="1" customWidth="1"/>
    <col min="43" max="43" width="4.5703125" style="68" hidden="1" customWidth="1"/>
    <col min="44" max="44" width="4.140625" style="68" hidden="1" customWidth="1"/>
    <col min="45" max="45" width="3.5703125" style="62" hidden="1" customWidth="1"/>
    <col min="46" max="46" width="4.5703125" style="68" hidden="1" customWidth="1"/>
    <col min="47" max="47" width="4.140625" style="68" hidden="1" customWidth="1"/>
    <col min="48" max="49" width="3" style="62" hidden="1" customWidth="1"/>
    <col min="50" max="50" width="3.5703125" style="63" hidden="1" customWidth="1"/>
    <col min="51" max="51" width="4.5703125" style="70" hidden="1" customWidth="1"/>
    <col min="52" max="52" width="4.140625" style="70" hidden="1" customWidth="1"/>
    <col min="53" max="53" width="3.5703125" style="63" hidden="1" customWidth="1"/>
    <col min="54" max="54" width="4.5703125" style="70" hidden="1" customWidth="1"/>
    <col min="55" max="55" width="4.140625" style="70" hidden="1" customWidth="1"/>
    <col min="56" max="57" width="3" style="63" hidden="1" customWidth="1"/>
    <col min="58" max="58" width="5.5703125" customWidth="1"/>
    <col min="59" max="59" width="5.5703125" bestFit="1" customWidth="1"/>
    <col min="60" max="60" width="6" customWidth="1"/>
    <col min="61" max="61" width="4" style="1" customWidth="1"/>
    <col min="62" max="62" width="4.85546875" style="1" customWidth="1"/>
    <col min="63" max="63" width="5.42578125" style="1" customWidth="1"/>
    <col min="64" max="64" width="17.42578125" style="1" customWidth="1"/>
    <col min="66" max="66" width="4" hidden="1" customWidth="1"/>
    <col min="67" max="67" width="5" hidden="1" customWidth="1"/>
    <col min="68" max="68" width="4" hidden="1" customWidth="1"/>
    <col min="69" max="69" width="6.5703125" hidden="1" customWidth="1"/>
    <col min="70" max="70" width="5.5703125" hidden="1" customWidth="1"/>
    <col min="71" max="71" width="4" hidden="1" customWidth="1"/>
    <col min="72" max="72" width="5" hidden="1" customWidth="1"/>
    <col min="73" max="73" width="4" hidden="1" customWidth="1"/>
    <col min="74" max="74" width="6.5703125" hidden="1" customWidth="1"/>
    <col min="75" max="75" width="5.5703125" hidden="1" customWidth="1"/>
    <col min="76" max="76" width="4" hidden="1" customWidth="1"/>
    <col min="77" max="77" width="5" hidden="1" customWidth="1"/>
    <col min="78" max="78" width="4" hidden="1" customWidth="1"/>
    <col min="79" max="79" width="6.5703125" hidden="1" customWidth="1"/>
    <col min="80" max="80" width="5.5703125" hidden="1" customWidth="1"/>
    <col min="81" max="81" width="4" hidden="1" customWidth="1"/>
    <col min="82" max="82" width="5" hidden="1" customWidth="1"/>
    <col min="83" max="83" width="4" hidden="1" customWidth="1"/>
    <col min="84" max="84" width="6.5703125" hidden="1" customWidth="1"/>
    <col min="85" max="85" width="6.42578125" hidden="1" customWidth="1"/>
    <col min="86" max="86" width="4" hidden="1" customWidth="1"/>
    <col min="87" max="87" width="5" hidden="1" customWidth="1"/>
    <col min="88" max="88" width="4" hidden="1" customWidth="1"/>
    <col min="89" max="89" width="6.5703125" hidden="1" customWidth="1"/>
    <col min="90" max="90" width="6.42578125" hidden="1" customWidth="1"/>
    <col min="91" max="91" width="4" hidden="1" customWidth="1"/>
    <col min="92" max="92" width="5" hidden="1" customWidth="1"/>
    <col min="93" max="93" width="4" hidden="1" customWidth="1"/>
    <col min="94" max="94" width="6.5703125" hidden="1" customWidth="1"/>
    <col min="95" max="95" width="6.42578125" hidden="1" customWidth="1"/>
  </cols>
  <sheetData>
    <row r="1" spans="1:95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1"/>
    </row>
    <row r="2" spans="1:95" ht="12.75" hidden="1" customHeight="1" x14ac:dyDescent="0.2">
      <c r="A2" s="9"/>
      <c r="B2" s="9"/>
      <c r="C2" s="9"/>
      <c r="D2" s="9"/>
      <c r="E2" s="9"/>
      <c r="F2" s="9"/>
      <c r="G2" s="84"/>
      <c r="H2" s="65"/>
      <c r="I2" s="65"/>
      <c r="J2" s="65"/>
      <c r="K2" s="85"/>
      <c r="O2" s="62">
        <v>1</v>
      </c>
      <c r="P2" s="88"/>
      <c r="X2" s="63">
        <v>2</v>
      </c>
      <c r="Y2" s="84"/>
      <c r="AG2" s="62">
        <v>3</v>
      </c>
      <c r="AH2" s="88"/>
      <c r="AO2" s="63">
        <v>4</v>
      </c>
      <c r="AP2" s="84"/>
      <c r="AW2" s="62">
        <v>5</v>
      </c>
      <c r="AX2" s="88"/>
      <c r="BE2" s="63">
        <v>6</v>
      </c>
      <c r="BF2">
        <f>O2+X2+AG2+AO2+AW2+BE2</f>
        <v>21</v>
      </c>
      <c r="BG2" s="24">
        <f>IF($P$4&gt;0,(LARGE(($O2,$X2,$AG2,$AO2,$AW2,$BE2),1)),"0")</f>
        <v>6</v>
      </c>
      <c r="BH2" s="24">
        <f>BF2-BG2</f>
        <v>15</v>
      </c>
      <c r="BI2" s="1" t="str">
        <f>IF($P$4&gt;1,(LARGE(($O2,$X2,$AG2,$AO2,$AW2,$BE2),1))+(LARGE(($O2,$X2,$AG2,$AO2,$AW2,$BE2),2)),"0")</f>
        <v>0</v>
      </c>
      <c r="BN2">
        <f>IF(G2&gt;99,199,G2)</f>
        <v>0</v>
      </c>
      <c r="BO2">
        <f>IF(H2="",0,H2)</f>
        <v>0</v>
      </c>
      <c r="BP2">
        <f>IF(K2&gt;99,199,K2)</f>
        <v>0</v>
      </c>
      <c r="BQ2">
        <f>IF(L2="",0,L2)</f>
        <v>0</v>
      </c>
      <c r="BR2">
        <f>BN2+BP2</f>
        <v>0</v>
      </c>
      <c r="BS2">
        <f>IF(P2&gt;99,199,P2)</f>
        <v>0</v>
      </c>
      <c r="BT2">
        <f>IF(Q2="",0,Q2)</f>
        <v>0</v>
      </c>
      <c r="BU2">
        <f>IF(T2&gt;99,199,T2)</f>
        <v>0</v>
      </c>
      <c r="BV2">
        <f>IF(U2="",0,U2)</f>
        <v>0</v>
      </c>
      <c r="BW2">
        <f>BS2+BU2</f>
        <v>0</v>
      </c>
      <c r="BX2">
        <f>IF(Y2&gt;99,199,Y2)</f>
        <v>0</v>
      </c>
      <c r="BY2">
        <f>IF(Z2="",0,Z2)</f>
        <v>0</v>
      </c>
      <c r="BZ2">
        <f>IF(AC2&gt;99,199,AC2)</f>
        <v>0</v>
      </c>
      <c r="CA2">
        <f>IF(AD2="",0,AD2)</f>
        <v>0</v>
      </c>
      <c r="CB2">
        <f>BX2+BZ2</f>
        <v>0</v>
      </c>
      <c r="CC2">
        <f>IF(AH2&gt;99,199,AH2)</f>
        <v>0</v>
      </c>
      <c r="CD2">
        <f>IF(AI2="",0,AI2)</f>
        <v>0</v>
      </c>
      <c r="CE2">
        <f>IF(AK2&gt;99,199,AK2)</f>
        <v>0</v>
      </c>
      <c r="CF2">
        <f>IF(AL2="",0,AL2)</f>
        <v>0</v>
      </c>
      <c r="CG2">
        <f>CC2+CE2</f>
        <v>0</v>
      </c>
      <c r="CH2">
        <f>IF(AP2&gt;99,199,AP2)</f>
        <v>0</v>
      </c>
      <c r="CI2">
        <f>IF(AQ2="",0,AQ2)</f>
        <v>0</v>
      </c>
      <c r="CJ2">
        <f>IF(AS2&gt;99,199,AS2)</f>
        <v>0</v>
      </c>
      <c r="CK2">
        <f>IF(AT2="",0,AT2)</f>
        <v>0</v>
      </c>
      <c r="CL2">
        <f>CH2+CJ2</f>
        <v>0</v>
      </c>
      <c r="CM2">
        <f>IF(AX2&gt;99,199,AX2)</f>
        <v>0</v>
      </c>
      <c r="CN2">
        <f>IF(AY2="",0,AY2)</f>
        <v>0</v>
      </c>
      <c r="CO2">
        <f>IF(BA2&gt;99,199,BA2)</f>
        <v>0</v>
      </c>
      <c r="CP2">
        <f>IF(BB2="",0,BB2)</f>
        <v>0</v>
      </c>
      <c r="CQ2">
        <f>CM2+CO2</f>
        <v>0</v>
      </c>
    </row>
    <row r="3" spans="1:95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43"/>
      <c r="O3" s="127"/>
      <c r="P3" s="144"/>
      <c r="Q3" s="145"/>
      <c r="R3" s="145"/>
      <c r="S3" s="145"/>
      <c r="T3" s="145"/>
      <c r="U3" s="145"/>
      <c r="V3" s="145"/>
      <c r="W3" s="145"/>
      <c r="X3" s="146"/>
      <c r="Y3" s="147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9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142" t="s">
        <v>26</v>
      </c>
      <c r="BG3" s="143"/>
      <c r="BH3" s="143"/>
      <c r="BI3" s="127"/>
      <c r="BJ3" s="20">
        <f>Instellingen!B6</f>
        <v>3</v>
      </c>
      <c r="BK3" s="156"/>
      <c r="BL3" s="157"/>
    </row>
    <row r="4" spans="1:95" x14ac:dyDescent="0.2">
      <c r="A4" s="142" t="s">
        <v>9</v>
      </c>
      <c r="B4" s="127"/>
      <c r="C4" s="162" t="s">
        <v>130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43"/>
      <c r="O4" s="127"/>
      <c r="P4" s="108">
        <f>Instellingen!B7</f>
        <v>1</v>
      </c>
      <c r="Q4" s="109"/>
      <c r="R4" s="109"/>
      <c r="S4" s="109"/>
      <c r="T4" s="109"/>
      <c r="U4" s="109"/>
      <c r="V4" s="109"/>
      <c r="W4" s="109"/>
      <c r="X4" s="110"/>
      <c r="Y4" s="150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2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42"/>
      <c r="BG4" s="143"/>
      <c r="BH4" s="143"/>
      <c r="BI4" s="127"/>
      <c r="BJ4" s="20"/>
      <c r="BK4" s="158"/>
      <c r="BL4" s="159"/>
    </row>
    <row r="5" spans="1:95" x14ac:dyDescent="0.2">
      <c r="A5" s="142" t="s">
        <v>10</v>
      </c>
      <c r="B5" s="127"/>
      <c r="C5" s="108" t="s">
        <v>120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43"/>
      <c r="O5" s="127"/>
      <c r="P5" s="108">
        <f>Instellingen!B5</f>
        <v>99</v>
      </c>
      <c r="Q5" s="109"/>
      <c r="R5" s="109"/>
      <c r="S5" s="109"/>
      <c r="T5" s="109"/>
      <c r="U5" s="109"/>
      <c r="V5" s="109"/>
      <c r="W5" s="109"/>
      <c r="X5" s="110"/>
      <c r="Y5" s="153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5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111" t="s">
        <v>12</v>
      </c>
      <c r="BG5" s="112"/>
      <c r="BH5" s="112"/>
      <c r="BI5" s="113"/>
      <c r="BJ5" s="8">
        <v>2</v>
      </c>
      <c r="BK5" s="158"/>
      <c r="BL5" s="159"/>
    </row>
    <row r="6" spans="1:95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0"/>
      <c r="O6" s="121"/>
      <c r="P6" s="122" t="str">
        <f>Instellingen!B41</f>
        <v>Brummen</v>
      </c>
      <c r="Q6" s="123"/>
      <c r="R6" s="123"/>
      <c r="S6" s="123"/>
      <c r="T6" s="123"/>
      <c r="U6" s="123"/>
      <c r="V6" s="123"/>
      <c r="W6" s="123"/>
      <c r="X6" s="124"/>
      <c r="Y6" s="119" t="str">
        <f>Instellingen!B42</f>
        <v>Brummen</v>
      </c>
      <c r="Z6" s="120"/>
      <c r="AA6" s="120"/>
      <c r="AB6" s="120"/>
      <c r="AC6" s="120"/>
      <c r="AD6" s="120"/>
      <c r="AE6" s="120"/>
      <c r="AF6" s="120"/>
      <c r="AG6" s="121"/>
      <c r="AH6" s="122" t="str">
        <f>Instellingen!B43</f>
        <v xml:space="preserve"> </v>
      </c>
      <c r="AI6" s="123"/>
      <c r="AJ6" s="123"/>
      <c r="AK6" s="123"/>
      <c r="AL6" s="123"/>
      <c r="AM6" s="123"/>
      <c r="AN6" s="123"/>
      <c r="AO6" s="124"/>
      <c r="AP6" s="119" t="str">
        <f>Instellingen!B44</f>
        <v xml:space="preserve"> </v>
      </c>
      <c r="AQ6" s="120"/>
      <c r="AR6" s="120"/>
      <c r="AS6" s="120"/>
      <c r="AT6" s="120"/>
      <c r="AU6" s="120"/>
      <c r="AV6" s="120"/>
      <c r="AW6" s="121"/>
      <c r="AX6" s="122" t="str">
        <f>Instellingen!B45</f>
        <v xml:space="preserve"> </v>
      </c>
      <c r="AY6" s="123"/>
      <c r="AZ6" s="123"/>
      <c r="BA6" s="123"/>
      <c r="BB6" s="123"/>
      <c r="BC6" s="123"/>
      <c r="BD6" s="123"/>
      <c r="BE6" s="124"/>
      <c r="BF6" s="125" t="s">
        <v>32</v>
      </c>
      <c r="BG6" s="126"/>
      <c r="BH6" s="127"/>
      <c r="BI6" s="34"/>
      <c r="BJ6" s="20"/>
      <c r="BK6" s="158"/>
      <c r="BL6" s="159"/>
    </row>
    <row r="7" spans="1:95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29"/>
      <c r="O7" s="130"/>
      <c r="P7" s="131" t="str">
        <f>Instellingen!C41</f>
        <v>6-12-2026</v>
      </c>
      <c r="Q7" s="132"/>
      <c r="R7" s="132"/>
      <c r="S7" s="132"/>
      <c r="T7" s="132"/>
      <c r="U7" s="132"/>
      <c r="V7" s="132"/>
      <c r="W7" s="132"/>
      <c r="X7" s="133"/>
      <c r="Y7" s="128" t="str">
        <f>Instellingen!C42</f>
        <v>10-1-2027</v>
      </c>
      <c r="Z7" s="129"/>
      <c r="AA7" s="129"/>
      <c r="AB7" s="129"/>
      <c r="AC7" s="129"/>
      <c r="AD7" s="129"/>
      <c r="AE7" s="129"/>
      <c r="AF7" s="129"/>
      <c r="AG7" s="130"/>
      <c r="AH7" s="134" t="str">
        <f>Instellingen!C43</f>
        <v xml:space="preserve"> </v>
      </c>
      <c r="AI7" s="135"/>
      <c r="AJ7" s="135"/>
      <c r="AK7" s="135"/>
      <c r="AL7" s="135"/>
      <c r="AM7" s="135"/>
      <c r="AN7" s="135"/>
      <c r="AO7" s="136"/>
      <c r="AP7" s="134" t="str">
        <f>Instellingen!C44</f>
        <v xml:space="preserve"> </v>
      </c>
      <c r="AQ7" s="137"/>
      <c r="AR7" s="137"/>
      <c r="AS7" s="137"/>
      <c r="AT7" s="137"/>
      <c r="AU7" s="137"/>
      <c r="AV7" s="137"/>
      <c r="AW7" s="138"/>
      <c r="AX7" s="134" t="str">
        <f>Instellingen!C45</f>
        <v xml:space="preserve"> </v>
      </c>
      <c r="AY7" s="137"/>
      <c r="AZ7" s="137"/>
      <c r="BA7" s="137"/>
      <c r="BB7" s="137"/>
      <c r="BC7" s="137"/>
      <c r="BD7" s="137"/>
      <c r="BE7" s="138"/>
      <c r="BF7" s="37" t="s">
        <v>34</v>
      </c>
      <c r="BG7" s="10" t="s">
        <v>35</v>
      </c>
      <c r="BH7" s="5" t="s">
        <v>36</v>
      </c>
      <c r="BI7" s="3"/>
      <c r="BJ7" s="3"/>
      <c r="BK7" s="160"/>
      <c r="BL7" s="161"/>
    </row>
    <row r="8" spans="1:95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89" t="s">
        <v>74</v>
      </c>
      <c r="H8" s="78" t="s">
        <v>75</v>
      </c>
      <c r="I8" s="78" t="s">
        <v>76</v>
      </c>
      <c r="J8" s="78" t="s">
        <v>147</v>
      </c>
      <c r="K8" s="71" t="s">
        <v>77</v>
      </c>
      <c r="L8" s="78" t="s">
        <v>99</v>
      </c>
      <c r="M8" s="78" t="s">
        <v>148</v>
      </c>
      <c r="N8" s="2" t="s">
        <v>4</v>
      </c>
      <c r="O8" s="2" t="s">
        <v>15</v>
      </c>
      <c r="P8" s="89" t="s">
        <v>74</v>
      </c>
      <c r="Q8" s="78" t="s">
        <v>75</v>
      </c>
      <c r="R8" s="78" t="s">
        <v>76</v>
      </c>
      <c r="S8" s="78" t="s">
        <v>147</v>
      </c>
      <c r="T8" s="71" t="s">
        <v>77</v>
      </c>
      <c r="U8" s="78" t="s">
        <v>99</v>
      </c>
      <c r="V8" s="78" t="s">
        <v>148</v>
      </c>
      <c r="W8" s="2" t="s">
        <v>4</v>
      </c>
      <c r="X8" s="2" t="s">
        <v>15</v>
      </c>
      <c r="Y8" s="89" t="s">
        <v>74</v>
      </c>
      <c r="Z8" s="78" t="s">
        <v>75</v>
      </c>
      <c r="AA8" s="78" t="s">
        <v>76</v>
      </c>
      <c r="AB8" s="78" t="s">
        <v>147</v>
      </c>
      <c r="AC8" s="71" t="s">
        <v>77</v>
      </c>
      <c r="AD8" s="78" t="s">
        <v>99</v>
      </c>
      <c r="AE8" s="78" t="s">
        <v>148</v>
      </c>
      <c r="AF8" s="2" t="s">
        <v>4</v>
      </c>
      <c r="AG8" s="2" t="s">
        <v>15</v>
      </c>
      <c r="AH8" s="89" t="s">
        <v>74</v>
      </c>
      <c r="AI8" s="78" t="s">
        <v>75</v>
      </c>
      <c r="AJ8" s="78" t="s">
        <v>76</v>
      </c>
      <c r="AK8" s="71" t="s">
        <v>77</v>
      </c>
      <c r="AL8" s="78" t="s">
        <v>78</v>
      </c>
      <c r="AM8" s="78" t="s">
        <v>79</v>
      </c>
      <c r="AN8" s="2" t="s">
        <v>4</v>
      </c>
      <c r="AO8" s="2" t="s">
        <v>15</v>
      </c>
      <c r="AP8" s="89" t="s">
        <v>74</v>
      </c>
      <c r="AQ8" s="78" t="s">
        <v>75</v>
      </c>
      <c r="AR8" s="78" t="s">
        <v>76</v>
      </c>
      <c r="AS8" s="71" t="s">
        <v>77</v>
      </c>
      <c r="AT8" s="78" t="s">
        <v>78</v>
      </c>
      <c r="AU8" s="78" t="s">
        <v>79</v>
      </c>
      <c r="AV8" s="2" t="s">
        <v>4</v>
      </c>
      <c r="AW8" s="2" t="s">
        <v>15</v>
      </c>
      <c r="AX8" s="89" t="s">
        <v>74</v>
      </c>
      <c r="AY8" s="78" t="s">
        <v>75</v>
      </c>
      <c r="AZ8" s="78" t="s">
        <v>76</v>
      </c>
      <c r="BA8" s="71" t="s">
        <v>77</v>
      </c>
      <c r="BB8" s="78" t="s">
        <v>78</v>
      </c>
      <c r="BC8" s="78" t="s">
        <v>79</v>
      </c>
      <c r="BD8" s="2" t="s">
        <v>4</v>
      </c>
      <c r="BE8" s="2" t="s">
        <v>15</v>
      </c>
      <c r="BF8" s="38" t="s">
        <v>22</v>
      </c>
      <c r="BG8" s="23" t="s">
        <v>22</v>
      </c>
      <c r="BH8" s="64" t="s">
        <v>22</v>
      </c>
      <c r="BI8" s="22" t="s">
        <v>16</v>
      </c>
      <c r="BJ8" s="22" t="s">
        <v>17</v>
      </c>
      <c r="BK8" s="7" t="s">
        <v>69</v>
      </c>
      <c r="BL8" s="2" t="s">
        <v>5</v>
      </c>
      <c r="BN8" s="72" t="s">
        <v>87</v>
      </c>
      <c r="BO8" s="72" t="s">
        <v>80</v>
      </c>
      <c r="BP8" s="72" t="s">
        <v>88</v>
      </c>
      <c r="BQ8" s="72" t="s">
        <v>81</v>
      </c>
      <c r="BR8" s="72" t="s">
        <v>98</v>
      </c>
      <c r="BS8" s="72" t="s">
        <v>89</v>
      </c>
      <c r="BT8" s="72" t="s">
        <v>82</v>
      </c>
      <c r="BU8" s="72" t="s">
        <v>90</v>
      </c>
      <c r="BV8" s="72" t="s">
        <v>102</v>
      </c>
      <c r="BW8" s="73" t="s">
        <v>97</v>
      </c>
      <c r="BX8" s="72" t="s">
        <v>91</v>
      </c>
      <c r="BY8" s="72" t="s">
        <v>83</v>
      </c>
      <c r="BZ8" s="72" t="s">
        <v>92</v>
      </c>
      <c r="CA8" s="72" t="s">
        <v>84</v>
      </c>
      <c r="CB8" s="73" t="s">
        <v>96</v>
      </c>
      <c r="CC8" s="72" t="s">
        <v>93</v>
      </c>
      <c r="CD8" s="72" t="s">
        <v>85</v>
      </c>
      <c r="CE8" s="72" t="s">
        <v>94</v>
      </c>
      <c r="CF8" s="73" t="s">
        <v>86</v>
      </c>
      <c r="CG8" s="73" t="s">
        <v>95</v>
      </c>
      <c r="CH8" s="73" t="s">
        <v>107</v>
      </c>
      <c r="CI8" s="73" t="s">
        <v>108</v>
      </c>
      <c r="CJ8" s="73" t="s">
        <v>109</v>
      </c>
      <c r="CK8" s="73" t="s">
        <v>110</v>
      </c>
      <c r="CL8" s="73" t="s">
        <v>111</v>
      </c>
      <c r="CM8" s="73" t="s">
        <v>112</v>
      </c>
      <c r="CN8" s="73" t="s">
        <v>113</v>
      </c>
      <c r="CO8" s="73" t="s">
        <v>114</v>
      </c>
      <c r="CP8" s="73" t="s">
        <v>115</v>
      </c>
      <c r="CQ8" s="73" t="s">
        <v>116</v>
      </c>
    </row>
    <row r="9" spans="1:95" x14ac:dyDescent="0.2">
      <c r="A9" s="1">
        <v>1</v>
      </c>
      <c r="B9" s="1" t="s">
        <v>194</v>
      </c>
      <c r="C9" s="1" t="s">
        <v>281</v>
      </c>
      <c r="D9" s="1" t="s">
        <v>195</v>
      </c>
      <c r="E9" s="103" t="s">
        <v>312</v>
      </c>
      <c r="F9" s="1" t="s">
        <v>146</v>
      </c>
      <c r="G9" s="62">
        <v>0</v>
      </c>
      <c r="H9" s="67">
        <v>77.5</v>
      </c>
      <c r="I9" s="67">
        <v>7.5</v>
      </c>
      <c r="J9" s="67">
        <v>1</v>
      </c>
      <c r="K9" s="87">
        <v>0</v>
      </c>
      <c r="L9" s="68">
        <v>31.45</v>
      </c>
      <c r="M9" s="68">
        <v>1</v>
      </c>
      <c r="N9" s="62">
        <v>2</v>
      </c>
      <c r="O9" s="62">
        <v>1</v>
      </c>
      <c r="S9" s="101"/>
      <c r="V9" s="102"/>
      <c r="AF9" s="62">
        <v>90</v>
      </c>
      <c r="BF9">
        <f>O9+X9+AG9+AO9+AW9+BE9</f>
        <v>1</v>
      </c>
      <c r="BG9" s="24">
        <f>IF($P$4&gt;0,(LARGE(($O9,$X9,$AG9,$AO9,$AW9,$BE9),1)),"0")</f>
        <v>1</v>
      </c>
      <c r="BH9" s="24"/>
      <c r="BN9">
        <f>IF(G9&gt;99,199,G9)</f>
        <v>0</v>
      </c>
      <c r="BO9">
        <f>IF(H9="",0,H9)</f>
        <v>77.5</v>
      </c>
      <c r="BP9">
        <f>IF(K9&gt;99,199,K9)</f>
        <v>0</v>
      </c>
      <c r="BQ9">
        <f>IF(L9="",0,L9)</f>
        <v>31.45</v>
      </c>
      <c r="BR9">
        <f>BN9+BP9</f>
        <v>0</v>
      </c>
      <c r="BS9">
        <f>IF(P9&gt;99,199,P9)</f>
        <v>0</v>
      </c>
      <c r="BT9">
        <f>IF(Q9="",0,Q9)</f>
        <v>0</v>
      </c>
      <c r="BU9">
        <f>IF(T9&gt;99,199,T9)</f>
        <v>0</v>
      </c>
      <c r="BV9">
        <f>IF(U9="",0,U9)</f>
        <v>0</v>
      </c>
      <c r="BW9">
        <f>BS9+BU9</f>
        <v>0</v>
      </c>
      <c r="BX9">
        <f>IF(Y9&gt;99,199,Y9)</f>
        <v>0</v>
      </c>
      <c r="BY9">
        <f>IF(Z9="",0,Z9)</f>
        <v>0</v>
      </c>
      <c r="BZ9">
        <f>IF(AC9&gt;99,199,AC9)</f>
        <v>0</v>
      </c>
      <c r="CA9">
        <f>IF(AD9="",0,AD9)</f>
        <v>0</v>
      </c>
      <c r="CB9">
        <f>BX9+BZ9</f>
        <v>0</v>
      </c>
      <c r="CC9">
        <f>IF(AH9&gt;99,199,AH9)</f>
        <v>0</v>
      </c>
      <c r="CD9">
        <f>IF(AI9="",0,AI9)</f>
        <v>0</v>
      </c>
      <c r="CE9">
        <f>IF(AK9&gt;99,199,AK9)</f>
        <v>0</v>
      </c>
      <c r="CF9">
        <f>IF(AL9="",0,AL9)</f>
        <v>0</v>
      </c>
      <c r="CG9">
        <f>CC9+CE9</f>
        <v>0</v>
      </c>
      <c r="CH9">
        <f>IF(AP9&gt;99,199,AP9)</f>
        <v>0</v>
      </c>
      <c r="CI9">
        <f>IF(AQ9="",0,AQ9)</f>
        <v>0</v>
      </c>
      <c r="CJ9">
        <f>IF(AS9&gt;99,199,AS9)</f>
        <v>0</v>
      </c>
      <c r="CK9">
        <f>IF(AT9="",0,AT9)</f>
        <v>0</v>
      </c>
      <c r="CL9">
        <f>CH9+CJ9</f>
        <v>0</v>
      </c>
      <c r="CM9">
        <f>IF(AX9&gt;99,199,AX9)</f>
        <v>0</v>
      </c>
      <c r="CN9">
        <f>IF(AY9="",0,AY9)</f>
        <v>0</v>
      </c>
      <c r="CO9">
        <f>IF(BA9&gt;99,199,BA9)</f>
        <v>0</v>
      </c>
      <c r="CP9">
        <f>IF(BB9="",0,BB9)</f>
        <v>0</v>
      </c>
      <c r="CQ9">
        <f>CM9+CO9</f>
        <v>0</v>
      </c>
    </row>
    <row r="10" spans="1:95" x14ac:dyDescent="0.2">
      <c r="A10" s="1">
        <v>2</v>
      </c>
      <c r="B10" s="1" t="s">
        <v>196</v>
      </c>
      <c r="C10" s="1" t="s">
        <v>285</v>
      </c>
      <c r="D10" s="1" t="s">
        <v>185</v>
      </c>
      <c r="E10" s="103" t="s">
        <v>312</v>
      </c>
      <c r="F10" s="1" t="s">
        <v>186</v>
      </c>
      <c r="G10" s="62">
        <v>4</v>
      </c>
      <c r="H10" s="67">
        <v>71</v>
      </c>
      <c r="I10" s="67">
        <v>7</v>
      </c>
      <c r="J10" s="67">
        <v>2</v>
      </c>
      <c r="O10" s="62">
        <v>2</v>
      </c>
      <c r="S10" s="101"/>
      <c r="V10" s="102"/>
      <c r="AF10" s="62">
        <v>90</v>
      </c>
      <c r="BF10">
        <f>O10+X10+AG10+AO10+AW10+BE10</f>
        <v>2</v>
      </c>
      <c r="BG10" s="24">
        <f>IF($P$4&gt;0,(LARGE(($O10,$X10,$AG10,$AO10,$AW10,$BE10),1)),"0")</f>
        <v>2</v>
      </c>
      <c r="BH10" s="24"/>
      <c r="BN10">
        <f>IF(G10&gt;99,199,G10)</f>
        <v>4</v>
      </c>
      <c r="BO10">
        <f>IF(H10="",0,H10)</f>
        <v>71</v>
      </c>
      <c r="BP10">
        <f>IF(K10&gt;99,199,K10)</f>
        <v>0</v>
      </c>
      <c r="BQ10">
        <f>IF(L10="",0,L10)</f>
        <v>0</v>
      </c>
      <c r="BR10">
        <f>BN10+BP10</f>
        <v>4</v>
      </c>
      <c r="BS10">
        <f>IF(P10&gt;99,199,P10)</f>
        <v>0</v>
      </c>
      <c r="BT10">
        <f>IF(Q10="",0,Q10)</f>
        <v>0</v>
      </c>
      <c r="BU10">
        <f>IF(T10&gt;99,199,T10)</f>
        <v>0</v>
      </c>
      <c r="BV10">
        <f>IF(U10="",0,U10)</f>
        <v>0</v>
      </c>
      <c r="BW10">
        <f>BS10+BU10</f>
        <v>0</v>
      </c>
      <c r="BX10">
        <f>IF(Y10&gt;99,199,Y10)</f>
        <v>0</v>
      </c>
      <c r="BY10">
        <f>IF(Z10="",0,Z10)</f>
        <v>0</v>
      </c>
      <c r="BZ10">
        <f>IF(AC10&gt;99,199,AC10)</f>
        <v>0</v>
      </c>
      <c r="CA10">
        <f>IF(AD10="",0,AD10)</f>
        <v>0</v>
      </c>
      <c r="CB10">
        <f>BX10+BZ10</f>
        <v>0</v>
      </c>
      <c r="CC10">
        <f>IF(AH10&gt;99,199,AH10)</f>
        <v>0</v>
      </c>
      <c r="CD10">
        <f>IF(AI10="",0,AI10)</f>
        <v>0</v>
      </c>
      <c r="CE10">
        <f>IF(AK10&gt;99,199,AK10)</f>
        <v>0</v>
      </c>
      <c r="CF10">
        <f>IF(AL10="",0,AL10)</f>
        <v>0</v>
      </c>
      <c r="CG10">
        <f>CC10+CE10</f>
        <v>0</v>
      </c>
      <c r="CH10">
        <f>IF(AP10&gt;99,199,AP10)</f>
        <v>0</v>
      </c>
      <c r="CI10">
        <f>IF(AQ10="",0,AQ10)</f>
        <v>0</v>
      </c>
      <c r="CJ10">
        <f>IF(AS10&gt;99,199,AS10)</f>
        <v>0</v>
      </c>
      <c r="CK10">
        <f>IF(AT10="",0,AT10)</f>
        <v>0</v>
      </c>
      <c r="CL10">
        <f>CH10+CJ10</f>
        <v>0</v>
      </c>
      <c r="CM10">
        <f>IF(AX10&gt;99,199,AX10)</f>
        <v>0</v>
      </c>
      <c r="CN10">
        <f>IF(AY10="",0,AY10)</f>
        <v>0</v>
      </c>
      <c r="CO10">
        <f>IF(BA10&gt;99,199,BA10)</f>
        <v>0</v>
      </c>
      <c r="CP10">
        <f>IF(BB10="",0,BB10)</f>
        <v>0</v>
      </c>
      <c r="CQ10">
        <f>CM10+CO10</f>
        <v>0</v>
      </c>
    </row>
  </sheetData>
  <sortState xmlns:xlrd2="http://schemas.microsoft.com/office/spreadsheetml/2017/richdata2" ref="A9:XFD11">
    <sortCondition ref="W9"/>
  </sortState>
  <mergeCells count="32">
    <mergeCell ref="A1:BL1"/>
    <mergeCell ref="A3:B3"/>
    <mergeCell ref="C3:E3"/>
    <mergeCell ref="F3:O3"/>
    <mergeCell ref="P3:X3"/>
    <mergeCell ref="Y3:AO5"/>
    <mergeCell ref="BF3:BI3"/>
    <mergeCell ref="BK3:BL7"/>
    <mergeCell ref="A4:B4"/>
    <mergeCell ref="C4:E4"/>
    <mergeCell ref="F4:O4"/>
    <mergeCell ref="P4:X4"/>
    <mergeCell ref="BF4:BI4"/>
    <mergeCell ref="A5:B5"/>
    <mergeCell ref="C5:E5"/>
    <mergeCell ref="F5:O5"/>
    <mergeCell ref="P5:X5"/>
    <mergeCell ref="BF5:BI5"/>
    <mergeCell ref="A6:E7"/>
    <mergeCell ref="G6:O6"/>
    <mergeCell ref="P6:X6"/>
    <mergeCell ref="Y6:AG6"/>
    <mergeCell ref="AH6:AO6"/>
    <mergeCell ref="AX6:BE6"/>
    <mergeCell ref="BF6:BH6"/>
    <mergeCell ref="G7:O7"/>
    <mergeCell ref="P7:X7"/>
    <mergeCell ref="Y7:AG7"/>
    <mergeCell ref="AH7:AO7"/>
    <mergeCell ref="AP7:AW7"/>
    <mergeCell ref="AX7:BE7"/>
    <mergeCell ref="AP6:AW6"/>
  </mergeCells>
  <dataValidations count="8">
    <dataValidation operator="lessThan" allowBlank="1" showInputMessage="1" showErrorMessage="1" sqref="P1:P2 AH1:AH2 AX1:AX2 AX9:AX65446 AH9:AH65446 P9:P65446" xr:uid="{00000000-0002-0000-0400-000000000000}"/>
    <dataValidation type="decimal" allowBlank="1" showInputMessage="1" showErrorMessage="1" sqref="M1:M2 I1:J2 V1:V2 R1:S2 AJ1:AJ2 AE1:AE2 AA1:AB2 AM1:AM2 AU1:AU2 AR1:AR2 AZ1:AZ2 BC1:BC2 BC9:BC65446 AZ9:AZ65446 AU9:AU65446 AR9:AR65446 AM9:AM65446 R9:S65446 AJ9:AJ65446 AE9:AE65446 I9:J65446 V9:V65446 AA9:AB65446 M9:M65446" xr:uid="{00000000-0002-0000-0400-000001000000}">
      <formula1>0</formula1>
      <formula2>10</formula2>
    </dataValidation>
    <dataValidation type="decimal" allowBlank="1" showInputMessage="1" showErrorMessage="1" sqref="H1:H2 L1:L2 Q1:Q2 U1:U2 Z1:Z2 AD1:AD2 AL1:AL2 AI1:AI2 AQ1:AQ2 AT1:AT2 BB1:BB2 AY1:AY2 AY9:AY65446 BB9:BB65446 AQ9:AQ65446 AT9:AT65446 AI9:AI65446 L9:L65446 U9:U65446 Q9:Q65446 Z9:Z65446 AD9:AD65446 H9:H65446 AL9:AL65446" xr:uid="{00000000-0002-0000-0400-000002000000}">
      <formula1>0</formula1>
      <formula2>100</formula2>
    </dataValidation>
    <dataValidation type="list" allowBlank="1" showInputMessage="1" showErrorMessage="1" sqref="BK1:BK2 BK9:BK65446" xr:uid="{00000000-0002-0000-0400-000003000000}">
      <formula1>"ja,nee"</formula1>
    </dataValidation>
    <dataValidation type="whole" operator="lessThan" allowBlank="1" showInputMessage="1" showErrorMessage="1" sqref="BJ6" xr:uid="{00000000-0002-0000-0400-000004000000}">
      <formula1>340</formula1>
    </dataValidation>
    <dataValidation type="whole" operator="lessThan" allowBlank="1" showInputMessage="1" showErrorMessage="1" sqref="BJ5" xr:uid="{00000000-0002-0000-0400-000005000000}">
      <formula1>9</formula1>
    </dataValidation>
    <dataValidation type="whole" allowBlank="1" showInputMessage="1" showErrorMessage="1" sqref="BJ4" xr:uid="{00000000-0002-0000-0400-000006000000}">
      <formula1>1</formula1>
      <formula2>2</formula2>
    </dataValidation>
    <dataValidation type="whole" allowBlank="1" showInputMessage="1" showErrorMessage="1" sqref="BJ3" xr:uid="{00000000-0002-0000-04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1793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4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5" r:id="rId6" name="Button 3">
              <controlPr defaultSize="0" print="0" autoFill="0" autoPict="0" macro="[0]!Sort_Punten_2">
                <anchor moveWithCells="1" sizeWithCells="1">
                  <from>
                    <xdr:col>15</xdr:col>
                    <xdr:colOff>28575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6" r:id="rId7" name="Button 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7" r:id="rId8" name="Button 5">
              <controlPr defaultSize="0" print="0" autoFill="0" autoPict="0" macro="[0]!verbergen">
                <anchor moveWithCells="1" sizeWithCells="1">
                  <from>
                    <xdr:col>62</xdr:col>
                    <xdr:colOff>28575</xdr:colOff>
                    <xdr:row>2</xdr:row>
                    <xdr:rowOff>9525</xdr:rowOff>
                  </from>
                  <to>
                    <xdr:col>64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8" r:id="rId9" name="Button 6">
              <controlPr defaultSize="0" print="0" autoFill="0" autoPict="0" macro="[0]!Sort_Pl_Punten_1">
                <anchor moveWithCells="1" siz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99" r:id="rId10" name="Button 7">
              <controlPr defaultSize="0" print="0" autoFill="0" autoPict="0" macro="[0]!Sort_Pl_Punten_2">
                <anchor moveWithCells="1" sizeWithCells="1">
                  <from>
                    <xdr:col>23</xdr:col>
                    <xdr:colOff>0</xdr:colOff>
                    <xdr:row>7</xdr:row>
                    <xdr:rowOff>9525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0" r:id="rId11" name="Button 8">
              <controlPr defaultSize="0" print="0" autoFill="0" autoPict="0" macro="[0]!Sort_Pl_Punten_3">
                <anchor moveWithCells="1" sizeWithCells="1">
                  <from>
                    <xdr:col>31</xdr:col>
                    <xdr:colOff>190500</xdr:colOff>
                    <xdr:row>7</xdr:row>
                    <xdr:rowOff>28575</xdr:rowOff>
                  </from>
                  <to>
                    <xdr:col>33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1" r:id="rId12" name="Button 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2" r:id="rId13" name="Button 10">
              <controlPr defaultSize="0" print="0" autoFill="0" autoPict="0" macro="[0]!Sort_Beste_Punten">
                <anchor moveWithCells="1" sizeWithCells="1">
                  <from>
                    <xdr:col>59</xdr:col>
                    <xdr:colOff>28575</xdr:colOff>
                    <xdr:row>6</xdr:row>
                    <xdr:rowOff>28575</xdr:rowOff>
                  </from>
                  <to>
                    <xdr:col>60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3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4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5" r:id="rId16" name="Button 13">
              <controlPr defaultSize="0" print="0" autoFill="0" autoPict="0" macro="[0]!Sort_Punten_3">
                <anchor moveWithCells="1" sizeWithCells="1">
                  <from>
                    <xdr:col>24</xdr:col>
                    <xdr:colOff>28575</xdr:colOff>
                    <xdr:row>7</xdr:row>
                    <xdr:rowOff>9525</xdr:rowOff>
                  </from>
                  <to>
                    <xdr:col>31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6" r:id="rId17" name="Button 1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7" r:id="rId18" name="Button 15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39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8" r:id="rId19" name="Button 16">
              <controlPr defaultSize="0" print="0" autoFill="0" autoPict="0" macro="[0]!Sort_Pl_Punten_5">
                <anchor moveWithCells="1" sizeWithCells="1">
                  <from>
                    <xdr:col>41</xdr:col>
                    <xdr:colOff>0</xdr:colOff>
                    <xdr:row>7</xdr:row>
                    <xdr:rowOff>28575</xdr:rowOff>
                  </from>
                  <to>
                    <xdr:col>48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09" r:id="rId20" name="Button 17">
              <controlPr defaultSize="0" print="0" autoFill="0" autoPict="0" macro="[0]!Sort_Punten_3">
                <anchor moveWithCells="1" sizeWithCells="1">
                  <from>
                    <xdr:col>41</xdr:col>
                    <xdr:colOff>0</xdr:colOff>
                    <xdr:row>6</xdr:row>
                    <xdr:rowOff>152400</xdr:rowOff>
                  </from>
                  <to>
                    <xdr:col>47</xdr:col>
                    <xdr:colOff>38100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10" r:id="rId21" name="Button 18">
              <controlPr defaultSize="0" print="0" autoFill="0" autoPict="0" macro="[0]!Sort_Pl_Punten_4">
                <anchor moveWithCells="1" sizeWithCells="1">
                  <from>
                    <xdr:col>49</xdr:col>
                    <xdr:colOff>0</xdr:colOff>
                    <xdr:row>7</xdr:row>
                    <xdr:rowOff>9525</xdr:rowOff>
                  </from>
                  <to>
                    <xdr:col>55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11" r:id="rId22" name="Button 19">
              <controlPr defaultSize="0" print="0" autoFill="0" autoPict="0" macro="[0]!Sort_Pl_Punten_6">
                <anchor moveWithCells="1" sizeWithCells="1">
                  <from>
                    <xdr:col>56</xdr:col>
                    <xdr:colOff>28575</xdr:colOff>
                    <xdr:row>7</xdr:row>
                    <xdr:rowOff>0</xdr:rowOff>
                  </from>
                  <to>
                    <xdr:col>56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12" r:id="rId23" name="Button 20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28575</xdr:rowOff>
                  </from>
                  <to>
                    <xdr:col>40</xdr:col>
                    <xdr:colOff>180975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13" r:id="rId24" name="Button 21">
              <controlPr defaultSize="0" print="0" autoFill="0" autoPict="0" macro="[0]!Sort_Punten_2">
                <anchor moveWithCells="1" sizeWithCells="1">
                  <from>
                    <xdr:col>24</xdr:col>
                    <xdr:colOff>28575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14" r:id="rId25" name="Button 22">
              <controlPr defaultSize="0" print="0" autoFill="0" autoPict="0" macro="[0]!Sort_Punten_2">
                <anchor moveWithCells="1" sizeWithCells="1">
                  <from>
                    <xdr:col>6</xdr:col>
                    <xdr:colOff>28575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15" r:id="rId26" name="Button 23">
              <controlPr defaultSize="0" print="0" autoFill="0" autoPict="0" macro="[0]!Sort_Pl_Punten_2">
                <anchor moveWithCells="1" siz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8">
    <pageSetUpPr fitToPage="1"/>
  </sheetPr>
  <dimension ref="A1:CN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H9" sqref="H9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131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120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>
        <v>2</v>
      </c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">
      <c r="BC9">
        <f>N9+V9+AD9+AL9+AT9+BB9</f>
        <v>0</v>
      </c>
      <c r="BE9" s="24">
        <f>BC9-BD9</f>
        <v>0</v>
      </c>
      <c r="BK9">
        <f>IF(G9&gt;99,199,G9)</f>
        <v>0</v>
      </c>
      <c r="BL9">
        <f>IF(H9&gt;99,0,H9)</f>
        <v>0</v>
      </c>
      <c r="BM9">
        <f>IF(J9&gt;99,199,J9)</f>
        <v>0</v>
      </c>
      <c r="BN9">
        <f>IF(K9&gt;99,0,K9)</f>
        <v>0</v>
      </c>
      <c r="BO9">
        <f>BK9+BM9</f>
        <v>0</v>
      </c>
      <c r="BP9">
        <f>IF(O9&gt;99,199,O9)</f>
        <v>0</v>
      </c>
      <c r="BQ9">
        <f>IF(P9&gt;99,0,P9)</f>
        <v>0</v>
      </c>
      <c r="BR9">
        <f>IF(R9&gt;99,199,R9)</f>
        <v>0</v>
      </c>
      <c r="BS9">
        <f>IF(S9&gt;99,0,S9)</f>
        <v>0</v>
      </c>
      <c r="BT9">
        <f>BP9+BR9</f>
        <v>0</v>
      </c>
      <c r="BU9">
        <f>IF(W9&gt;99,199,W9)</f>
        <v>0</v>
      </c>
      <c r="BV9">
        <f>IF(X9&gt;99,0,X9)</f>
        <v>0</v>
      </c>
      <c r="BW9">
        <f>IF(Z9&gt;99,199,Z9)</f>
        <v>0</v>
      </c>
      <c r="BX9">
        <f>IF(AA9&gt;99,0,AA9)</f>
        <v>0</v>
      </c>
      <c r="BY9">
        <f>BU9+BW9</f>
        <v>0</v>
      </c>
      <c r="BZ9">
        <f>IF(AE9&gt;99,199,AE9)</f>
        <v>0</v>
      </c>
      <c r="CA9">
        <f>IF(AF9&gt;99,0,AF9)</f>
        <v>0</v>
      </c>
      <c r="CB9">
        <f>IF(AH9&gt;99,199,AH9)</f>
        <v>0</v>
      </c>
      <c r="CC9">
        <f>IF(AI9&gt;99,0,AI9)</f>
        <v>0</v>
      </c>
      <c r="CD9">
        <f>BZ9+CB9</f>
        <v>0</v>
      </c>
      <c r="CE9">
        <f>IF(AM9&gt;99,199,AM9)</f>
        <v>0</v>
      </c>
      <c r="CF9">
        <f>IF(AN9&gt;99,0,AN9)</f>
        <v>0</v>
      </c>
      <c r="CG9">
        <f>IF(AP9&gt;99,199,AP9)</f>
        <v>0</v>
      </c>
      <c r="CH9">
        <f>IF(AQ9&gt;99,0,AQ9)</f>
        <v>0</v>
      </c>
      <c r="CI9">
        <f>CE9+CG9</f>
        <v>0</v>
      </c>
      <c r="CJ9">
        <f>IF(AU9&gt;99,199,AU9)</f>
        <v>0</v>
      </c>
      <c r="CK9">
        <f>IF(AV9&gt;99,0,AV9)</f>
        <v>0</v>
      </c>
      <c r="CL9">
        <f>IF(AX9&gt;99,199,AX9)</f>
        <v>0</v>
      </c>
      <c r="CM9">
        <f>IF(AY9&gt;99,0,AY9)</f>
        <v>0</v>
      </c>
      <c r="CN9">
        <f>CJ9+CL9</f>
        <v>0</v>
      </c>
    </row>
  </sheetData>
  <sheetProtection sheet="1" objects="1" scenarios="1"/>
  <sortState xmlns:xlrd2="http://schemas.microsoft.com/office/spreadsheetml/2017/richdata2" ref="A9:XFD9">
    <sortCondition ref="N9"/>
  </sortState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500-000000000000}">
      <formula1>1</formula1>
      <formula2>4</formula2>
    </dataValidation>
    <dataValidation type="whole" allowBlank="1" showInputMessage="1" showErrorMessage="1" sqref="BG4" xr:uid="{00000000-0002-0000-0500-000001000000}">
      <formula1>1</formula1>
      <formula2>2</formula2>
    </dataValidation>
    <dataValidation type="whole" operator="lessThan" allowBlank="1" showInputMessage="1" showErrorMessage="1" sqref="BG5" xr:uid="{00000000-0002-0000-0500-000002000000}">
      <formula1>9</formula1>
    </dataValidation>
    <dataValidation type="whole" operator="lessThan" allowBlank="1" showInputMessage="1" showErrorMessage="1" sqref="BG6" xr:uid="{00000000-0002-0000-0500-000003000000}">
      <formula1>340</formula1>
    </dataValidation>
    <dataValidation type="list" allowBlank="1" showInputMessage="1" showErrorMessage="1" sqref="BH1:BH2 BH9:BH65496" xr:uid="{00000000-0002-0000-0500-000004000000}">
      <formula1>"ja,nee"</formula1>
    </dataValidation>
    <dataValidation type="decimal" allowBlank="1" showInputMessage="1" showErrorMessage="1" sqref="H1:H2 K1:K2 P1:P2 S1:S2 X1:X2 AA1:AA2 AI1:AI2 AF1:AF2 AN1:AN2 AQ1:AQ2 AY1:AY2 AV1:AV2 AV9:AV65496 AY9:AY65496 AN9:AN65496 AQ9:AQ65496 AF9:AF65496 K9:K65496 S9:S65496 P9:P65496 X9:X65496 AA9:AA65496 H9:H65496 AI9:AI65496" xr:uid="{00000000-0002-0000-0500-000005000000}">
      <formula1>0</formula1>
      <formula2>999</formula2>
    </dataValidation>
    <dataValidation type="decimal" allowBlank="1" showInputMessage="1" showErrorMessage="1" sqref="L1:L2 I1:I2 T1:T2 Q1:Q2 AG1:AG2 AB1:AB2 Y1:Y2 AJ1:AJ2 AR1:AR2 AO1:AO2 AW1:AW2 AZ1:AZ2 AZ9:AZ65496 AW9:AW65496 AR9:AR65496 AO9:AO65496 AJ9:AJ65496 Q9:Q65496 AG9:AG65496 AB9:AB65496 I9:I65496 T9:T65496 Y9:Y65496 L9:L65496" xr:uid="{00000000-0002-0000-0500-000006000000}">
      <formula1>0</formula1>
      <formula2>10</formula2>
    </dataValidation>
    <dataValidation operator="lessThan" allowBlank="1" showInputMessage="1" showErrorMessage="1" sqref="O1:O2 AE1:AE2 AU1:AU2 AU9:AU65496 AE9:AE65496 O9:O65496" xr:uid="{00000000-0002-0000-05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41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2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3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4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5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6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7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8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49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0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1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2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3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4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5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6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7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8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9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0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EDDA-3AC9-4B9A-B3A7-4AD983D18F43}">
  <sheetPr codeName="Blad23">
    <pageSetUpPr fitToPage="1"/>
  </sheetPr>
  <dimension ref="A1:CQ23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21" sqref="A21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24" style="1" bestFit="1" customWidth="1"/>
    <col min="7" max="7" width="3.5703125" style="62" customWidth="1"/>
    <col min="8" max="8" width="4.5703125" style="67" customWidth="1"/>
    <col min="9" max="10" width="4.140625" style="67" customWidth="1"/>
    <col min="11" max="11" width="3.5703125" style="87" customWidth="1"/>
    <col min="12" max="12" width="4.5703125" style="68" customWidth="1"/>
    <col min="13" max="13" width="4.140625" style="68" customWidth="1"/>
    <col min="14" max="15" width="3" style="62" customWidth="1"/>
    <col min="16" max="16" width="3.5703125" style="63" customWidth="1"/>
    <col min="17" max="17" width="4.5703125" style="70" customWidth="1"/>
    <col min="18" max="19" width="4.140625" style="70" customWidth="1"/>
    <col min="20" max="20" width="3.5703125" style="63" customWidth="1"/>
    <col min="21" max="21" width="5.7109375" style="70" customWidth="1"/>
    <col min="22" max="22" width="4.140625" style="70" customWidth="1"/>
    <col min="23" max="23" width="4.140625" style="63" customWidth="1"/>
    <col min="24" max="24" width="3" style="63" customWidth="1"/>
    <col min="25" max="25" width="3.5703125" style="62" customWidth="1"/>
    <col min="26" max="26" width="4.5703125" style="68" customWidth="1"/>
    <col min="27" max="28" width="4.140625" style="68" customWidth="1"/>
    <col min="29" max="29" width="3.5703125" style="62" customWidth="1"/>
    <col min="30" max="30" width="4.5703125" style="68" customWidth="1"/>
    <col min="31" max="31" width="4.140625" style="68" customWidth="1"/>
    <col min="32" max="33" width="3" style="62" customWidth="1"/>
    <col min="34" max="34" width="3.5703125" style="63" hidden="1" customWidth="1"/>
    <col min="35" max="35" width="4.5703125" style="70" hidden="1" customWidth="1"/>
    <col min="36" max="36" width="4.140625" style="70" hidden="1" customWidth="1"/>
    <col min="37" max="37" width="3.5703125" style="63" hidden="1" customWidth="1"/>
    <col min="38" max="38" width="4.5703125" style="70" hidden="1" customWidth="1"/>
    <col min="39" max="39" width="4.140625" style="70" hidden="1" customWidth="1"/>
    <col min="40" max="41" width="3" style="63" hidden="1" customWidth="1"/>
    <col min="42" max="42" width="3.5703125" style="62" hidden="1" customWidth="1"/>
    <col min="43" max="43" width="4.5703125" style="68" hidden="1" customWidth="1"/>
    <col min="44" max="44" width="4.140625" style="68" hidden="1" customWidth="1"/>
    <col min="45" max="45" width="3.5703125" style="62" hidden="1" customWidth="1"/>
    <col min="46" max="46" width="4.5703125" style="68" hidden="1" customWidth="1"/>
    <col min="47" max="47" width="4.140625" style="68" hidden="1" customWidth="1"/>
    <col min="48" max="49" width="3" style="62" hidden="1" customWidth="1"/>
    <col min="50" max="50" width="3.5703125" style="63" hidden="1" customWidth="1"/>
    <col min="51" max="51" width="4.5703125" style="70" hidden="1" customWidth="1"/>
    <col min="52" max="52" width="4.140625" style="70" hidden="1" customWidth="1"/>
    <col min="53" max="53" width="3.5703125" style="63" hidden="1" customWidth="1"/>
    <col min="54" max="54" width="4.5703125" style="70" hidden="1" customWidth="1"/>
    <col min="55" max="55" width="4.140625" style="70" hidden="1" customWidth="1"/>
    <col min="56" max="57" width="3" style="63" hidden="1" customWidth="1"/>
    <col min="58" max="58" width="5.5703125" customWidth="1"/>
    <col min="59" max="59" width="5.5703125" bestFit="1" customWidth="1"/>
    <col min="60" max="60" width="6" customWidth="1"/>
    <col min="61" max="61" width="4" style="1" customWidth="1"/>
    <col min="62" max="62" width="4.85546875" style="1" customWidth="1"/>
    <col min="63" max="63" width="5.42578125" style="1" customWidth="1"/>
    <col min="64" max="64" width="17.42578125" style="1" customWidth="1"/>
    <col min="66" max="66" width="4" hidden="1" customWidth="1"/>
    <col min="67" max="67" width="5" hidden="1" customWidth="1"/>
    <col min="68" max="68" width="4" hidden="1" customWidth="1"/>
    <col min="69" max="69" width="6.5703125" hidden="1" customWidth="1"/>
    <col min="70" max="70" width="5.5703125" hidden="1" customWidth="1"/>
    <col min="71" max="71" width="4" hidden="1" customWidth="1"/>
    <col min="72" max="72" width="5" hidden="1" customWidth="1"/>
    <col min="73" max="73" width="4" hidden="1" customWidth="1"/>
    <col min="74" max="74" width="6.5703125" hidden="1" customWidth="1"/>
    <col min="75" max="75" width="5.5703125" hidden="1" customWidth="1"/>
    <col min="76" max="76" width="4" hidden="1" customWidth="1"/>
    <col min="77" max="77" width="5" hidden="1" customWidth="1"/>
    <col min="78" max="78" width="4" hidden="1" customWidth="1"/>
    <col min="79" max="79" width="6.5703125" hidden="1" customWidth="1"/>
    <col min="80" max="80" width="5.5703125" hidden="1" customWidth="1"/>
    <col min="81" max="81" width="4" hidden="1" customWidth="1"/>
    <col min="82" max="82" width="5" hidden="1" customWidth="1"/>
    <col min="83" max="83" width="4" hidden="1" customWidth="1"/>
    <col min="84" max="84" width="6.5703125" hidden="1" customWidth="1"/>
    <col min="85" max="85" width="6.42578125" hidden="1" customWidth="1"/>
    <col min="86" max="86" width="4" hidden="1" customWidth="1"/>
    <col min="87" max="87" width="5" hidden="1" customWidth="1"/>
    <col min="88" max="88" width="4" hidden="1" customWidth="1"/>
    <col min="89" max="89" width="6.5703125" hidden="1" customWidth="1"/>
    <col min="90" max="90" width="6.42578125" hidden="1" customWidth="1"/>
    <col min="91" max="91" width="4" hidden="1" customWidth="1"/>
    <col min="92" max="92" width="5" hidden="1" customWidth="1"/>
    <col min="93" max="93" width="4" hidden="1" customWidth="1"/>
    <col min="94" max="94" width="6.5703125" hidden="1" customWidth="1"/>
    <col min="95" max="95" width="6.42578125" hidden="1" customWidth="1"/>
  </cols>
  <sheetData>
    <row r="1" spans="1:95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1"/>
    </row>
    <row r="2" spans="1:95" ht="12.75" hidden="1" customHeight="1" x14ac:dyDescent="0.2">
      <c r="A2" s="9"/>
      <c r="B2" s="9"/>
      <c r="C2" s="9"/>
      <c r="D2" s="9"/>
      <c r="E2" s="9"/>
      <c r="F2" s="9"/>
      <c r="G2" s="84"/>
      <c r="H2" s="65"/>
      <c r="I2" s="65"/>
      <c r="J2" s="65"/>
      <c r="K2" s="85"/>
      <c r="O2" s="62">
        <v>1</v>
      </c>
      <c r="P2" s="88"/>
      <c r="X2" s="63">
        <v>2</v>
      </c>
      <c r="Y2" s="84"/>
      <c r="AG2" s="62">
        <v>3</v>
      </c>
      <c r="AH2" s="88"/>
      <c r="AO2" s="63">
        <v>4</v>
      </c>
      <c r="AP2" s="84"/>
      <c r="AW2" s="62">
        <v>5</v>
      </c>
      <c r="AX2" s="88"/>
      <c r="BE2" s="63">
        <v>6</v>
      </c>
      <c r="BF2">
        <f>O2+X2+AG2+AO2+AW2+BE2</f>
        <v>21</v>
      </c>
      <c r="BG2" s="24">
        <f>IF($P$4&gt;0,(LARGE(($O2,$X2,$AG2,$AO2,$AW2,$BE2),1)),"0")</f>
        <v>6</v>
      </c>
      <c r="BH2" s="24">
        <f>BF2-BG2</f>
        <v>15</v>
      </c>
      <c r="BI2" s="1" t="str">
        <f>IF($P$4&gt;1,(LARGE(($O2,$X2,$AG2,$AO2,$AW2,$BE2),1))+(LARGE(($O2,$X2,$AG2,$AO2,$AW2,$BE2),2)),"0")</f>
        <v>0</v>
      </c>
      <c r="BN2">
        <f>IF(G2&gt;99,199,G2)</f>
        <v>0</v>
      </c>
      <c r="BO2">
        <f>IF(H2="",0,H2)</f>
        <v>0</v>
      </c>
      <c r="BP2">
        <f>IF(K2&gt;99,199,K2)</f>
        <v>0</v>
      </c>
      <c r="BQ2">
        <f>IF(L2="",0,L2)</f>
        <v>0</v>
      </c>
      <c r="BR2">
        <f>BN2+BP2</f>
        <v>0</v>
      </c>
      <c r="BS2">
        <f>IF(P2&gt;99,199,P2)</f>
        <v>0</v>
      </c>
      <c r="BT2">
        <f>IF(Q2="",0,Q2)</f>
        <v>0</v>
      </c>
      <c r="BU2">
        <f>IF(T2&gt;99,199,T2)</f>
        <v>0</v>
      </c>
      <c r="BV2">
        <f>IF(U2="",0,U2)</f>
        <v>0</v>
      </c>
      <c r="BW2">
        <f>BS2+BU2</f>
        <v>0</v>
      </c>
      <c r="BX2">
        <f>IF(Y2&gt;99,199,Y2)</f>
        <v>0</v>
      </c>
      <c r="BY2">
        <f>IF(Z2="",0,Z2)</f>
        <v>0</v>
      </c>
      <c r="BZ2">
        <f>IF(AC2&gt;99,199,AC2)</f>
        <v>0</v>
      </c>
      <c r="CA2">
        <f>IF(AD2="",0,AD2)</f>
        <v>0</v>
      </c>
      <c r="CB2">
        <f>BX2+BZ2</f>
        <v>0</v>
      </c>
      <c r="CC2">
        <f>IF(AH2&gt;99,199,AH2)</f>
        <v>0</v>
      </c>
      <c r="CD2">
        <f>IF(AI2="",0,AI2)</f>
        <v>0</v>
      </c>
      <c r="CE2">
        <f>IF(AK2&gt;99,199,AK2)</f>
        <v>0</v>
      </c>
      <c r="CF2">
        <f>IF(AL2="",0,AL2)</f>
        <v>0</v>
      </c>
      <c r="CG2">
        <f>CC2+CE2</f>
        <v>0</v>
      </c>
      <c r="CH2">
        <f>IF(AP2&gt;99,199,AP2)</f>
        <v>0</v>
      </c>
      <c r="CI2">
        <f>IF(AQ2="",0,AQ2)</f>
        <v>0</v>
      </c>
      <c r="CJ2">
        <f>IF(AS2&gt;99,199,AS2)</f>
        <v>0</v>
      </c>
      <c r="CK2">
        <f>IF(AT2="",0,AT2)</f>
        <v>0</v>
      </c>
      <c r="CL2">
        <f>CH2+CJ2</f>
        <v>0</v>
      </c>
      <c r="CM2">
        <f>IF(AX2&gt;99,199,AX2)</f>
        <v>0</v>
      </c>
      <c r="CN2">
        <f>IF(AY2="",0,AY2)</f>
        <v>0</v>
      </c>
      <c r="CO2">
        <f>IF(BA2&gt;99,199,BA2)</f>
        <v>0</v>
      </c>
      <c r="CP2">
        <f>IF(BB2="",0,BB2)</f>
        <v>0</v>
      </c>
      <c r="CQ2">
        <f>CM2+CO2</f>
        <v>0</v>
      </c>
    </row>
    <row r="3" spans="1:95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43"/>
      <c r="O3" s="127"/>
      <c r="P3" s="144"/>
      <c r="Q3" s="145"/>
      <c r="R3" s="145"/>
      <c r="S3" s="145"/>
      <c r="T3" s="145"/>
      <c r="U3" s="145"/>
      <c r="V3" s="145"/>
      <c r="W3" s="145"/>
      <c r="X3" s="146"/>
      <c r="Y3" s="147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9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142" t="s">
        <v>26</v>
      </c>
      <c r="BG3" s="143"/>
      <c r="BH3" s="143"/>
      <c r="BI3" s="127"/>
      <c r="BJ3" s="20">
        <f>Instellingen!B6</f>
        <v>3</v>
      </c>
      <c r="BK3" s="156"/>
      <c r="BL3" s="157"/>
    </row>
    <row r="4" spans="1:95" x14ac:dyDescent="0.2">
      <c r="A4" s="142" t="s">
        <v>9</v>
      </c>
      <c r="B4" s="127"/>
      <c r="C4" s="162" t="s">
        <v>130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43"/>
      <c r="O4" s="127"/>
      <c r="P4" s="108">
        <f>Instellingen!B7</f>
        <v>1</v>
      </c>
      <c r="Q4" s="109"/>
      <c r="R4" s="109"/>
      <c r="S4" s="109"/>
      <c r="T4" s="109"/>
      <c r="U4" s="109"/>
      <c r="V4" s="109"/>
      <c r="W4" s="109"/>
      <c r="X4" s="110"/>
      <c r="Y4" s="150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2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42"/>
      <c r="BG4" s="143"/>
      <c r="BH4" s="143"/>
      <c r="BI4" s="127"/>
      <c r="BJ4" s="20"/>
      <c r="BK4" s="158"/>
      <c r="BL4" s="159"/>
    </row>
    <row r="5" spans="1:95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43"/>
      <c r="O5" s="127"/>
      <c r="P5" s="108">
        <f>Instellingen!B5</f>
        <v>99</v>
      </c>
      <c r="Q5" s="109"/>
      <c r="R5" s="109"/>
      <c r="S5" s="109"/>
      <c r="T5" s="109"/>
      <c r="U5" s="109"/>
      <c r="V5" s="109"/>
      <c r="W5" s="109"/>
      <c r="X5" s="110"/>
      <c r="Y5" s="153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5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111" t="s">
        <v>12</v>
      </c>
      <c r="BG5" s="112"/>
      <c r="BH5" s="112"/>
      <c r="BI5" s="113"/>
      <c r="BJ5" s="8">
        <v>2</v>
      </c>
      <c r="BK5" s="158"/>
      <c r="BL5" s="159"/>
    </row>
    <row r="6" spans="1:95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0"/>
      <c r="O6" s="121"/>
      <c r="P6" s="122" t="str">
        <f>Instellingen!B41</f>
        <v>Brummen</v>
      </c>
      <c r="Q6" s="123"/>
      <c r="R6" s="123"/>
      <c r="S6" s="123"/>
      <c r="T6" s="123"/>
      <c r="U6" s="123"/>
      <c r="V6" s="123"/>
      <c r="W6" s="123"/>
      <c r="X6" s="124"/>
      <c r="Y6" s="119" t="str">
        <f>Instellingen!B42</f>
        <v>Brummen</v>
      </c>
      <c r="Z6" s="120"/>
      <c r="AA6" s="120"/>
      <c r="AB6" s="120"/>
      <c r="AC6" s="120"/>
      <c r="AD6" s="120"/>
      <c r="AE6" s="120"/>
      <c r="AF6" s="120"/>
      <c r="AG6" s="121"/>
      <c r="AH6" s="122" t="str">
        <f>Instellingen!B43</f>
        <v xml:space="preserve"> </v>
      </c>
      <c r="AI6" s="123"/>
      <c r="AJ6" s="123"/>
      <c r="AK6" s="123"/>
      <c r="AL6" s="123"/>
      <c r="AM6" s="123"/>
      <c r="AN6" s="123"/>
      <c r="AO6" s="124"/>
      <c r="AP6" s="119" t="str">
        <f>Instellingen!B44</f>
        <v xml:space="preserve"> </v>
      </c>
      <c r="AQ6" s="120"/>
      <c r="AR6" s="120"/>
      <c r="AS6" s="120"/>
      <c r="AT6" s="120"/>
      <c r="AU6" s="120"/>
      <c r="AV6" s="120"/>
      <c r="AW6" s="121"/>
      <c r="AX6" s="122" t="str">
        <f>Instellingen!B45</f>
        <v xml:space="preserve"> </v>
      </c>
      <c r="AY6" s="123"/>
      <c r="AZ6" s="123"/>
      <c r="BA6" s="123"/>
      <c r="BB6" s="123"/>
      <c r="BC6" s="123"/>
      <c r="BD6" s="123"/>
      <c r="BE6" s="124"/>
      <c r="BF6" s="125" t="s">
        <v>32</v>
      </c>
      <c r="BG6" s="126"/>
      <c r="BH6" s="127"/>
      <c r="BI6" s="34"/>
      <c r="BJ6" s="20"/>
      <c r="BK6" s="158"/>
      <c r="BL6" s="159"/>
    </row>
    <row r="7" spans="1:95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29"/>
      <c r="O7" s="130"/>
      <c r="P7" s="131" t="str">
        <f>Instellingen!C41</f>
        <v>6-12-2026</v>
      </c>
      <c r="Q7" s="132"/>
      <c r="R7" s="132"/>
      <c r="S7" s="132"/>
      <c r="T7" s="132"/>
      <c r="U7" s="132"/>
      <c r="V7" s="132"/>
      <c r="W7" s="132"/>
      <c r="X7" s="133"/>
      <c r="Y7" s="128" t="str">
        <f>Instellingen!C42</f>
        <v>10-1-2027</v>
      </c>
      <c r="Z7" s="129"/>
      <c r="AA7" s="129"/>
      <c r="AB7" s="129"/>
      <c r="AC7" s="129"/>
      <c r="AD7" s="129"/>
      <c r="AE7" s="129"/>
      <c r="AF7" s="129"/>
      <c r="AG7" s="130"/>
      <c r="AH7" s="134" t="str">
        <f>Instellingen!C43</f>
        <v xml:space="preserve"> </v>
      </c>
      <c r="AI7" s="135"/>
      <c r="AJ7" s="135"/>
      <c r="AK7" s="135"/>
      <c r="AL7" s="135"/>
      <c r="AM7" s="135"/>
      <c r="AN7" s="135"/>
      <c r="AO7" s="136"/>
      <c r="AP7" s="134" t="str">
        <f>Instellingen!C44</f>
        <v xml:space="preserve"> </v>
      </c>
      <c r="AQ7" s="137"/>
      <c r="AR7" s="137"/>
      <c r="AS7" s="137"/>
      <c r="AT7" s="137"/>
      <c r="AU7" s="137"/>
      <c r="AV7" s="137"/>
      <c r="AW7" s="138"/>
      <c r="AX7" s="134" t="str">
        <f>Instellingen!C45</f>
        <v xml:space="preserve"> </v>
      </c>
      <c r="AY7" s="137"/>
      <c r="AZ7" s="137"/>
      <c r="BA7" s="137"/>
      <c r="BB7" s="137"/>
      <c r="BC7" s="137"/>
      <c r="BD7" s="137"/>
      <c r="BE7" s="138"/>
      <c r="BF7" s="37" t="s">
        <v>34</v>
      </c>
      <c r="BG7" s="10" t="s">
        <v>35</v>
      </c>
      <c r="BH7" s="5" t="s">
        <v>36</v>
      </c>
      <c r="BI7" s="3"/>
      <c r="BJ7" s="3"/>
      <c r="BK7" s="160"/>
      <c r="BL7" s="161"/>
    </row>
    <row r="8" spans="1:95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89" t="s">
        <v>74</v>
      </c>
      <c r="H8" s="78" t="s">
        <v>75</v>
      </c>
      <c r="I8" s="78" t="s">
        <v>76</v>
      </c>
      <c r="J8" s="78" t="s">
        <v>147</v>
      </c>
      <c r="K8" s="71" t="s">
        <v>77</v>
      </c>
      <c r="L8" s="78" t="s">
        <v>99</v>
      </c>
      <c r="M8" s="78" t="s">
        <v>148</v>
      </c>
      <c r="N8" s="2" t="s">
        <v>4</v>
      </c>
      <c r="O8" s="2" t="s">
        <v>15</v>
      </c>
      <c r="P8" s="89" t="s">
        <v>74</v>
      </c>
      <c r="Q8" s="78" t="s">
        <v>75</v>
      </c>
      <c r="R8" s="78" t="s">
        <v>76</v>
      </c>
      <c r="S8" s="78" t="s">
        <v>147</v>
      </c>
      <c r="T8" s="71" t="s">
        <v>77</v>
      </c>
      <c r="U8" s="78" t="s">
        <v>99</v>
      </c>
      <c r="V8" s="78" t="s">
        <v>148</v>
      </c>
      <c r="W8" s="2" t="s">
        <v>4</v>
      </c>
      <c r="X8" s="2" t="s">
        <v>15</v>
      </c>
      <c r="Y8" s="89" t="s">
        <v>74</v>
      </c>
      <c r="Z8" s="78" t="s">
        <v>75</v>
      </c>
      <c r="AA8" s="78" t="s">
        <v>76</v>
      </c>
      <c r="AB8" s="78" t="s">
        <v>147</v>
      </c>
      <c r="AC8" s="71" t="s">
        <v>77</v>
      </c>
      <c r="AD8" s="78" t="s">
        <v>99</v>
      </c>
      <c r="AE8" s="78" t="s">
        <v>148</v>
      </c>
      <c r="AF8" s="2" t="s">
        <v>4</v>
      </c>
      <c r="AG8" s="2" t="s">
        <v>15</v>
      </c>
      <c r="AH8" s="89" t="s">
        <v>74</v>
      </c>
      <c r="AI8" s="78" t="s">
        <v>75</v>
      </c>
      <c r="AJ8" s="78" t="s">
        <v>76</v>
      </c>
      <c r="AK8" s="71" t="s">
        <v>77</v>
      </c>
      <c r="AL8" s="78" t="s">
        <v>78</v>
      </c>
      <c r="AM8" s="78" t="s">
        <v>79</v>
      </c>
      <c r="AN8" s="2" t="s">
        <v>4</v>
      </c>
      <c r="AO8" s="2" t="s">
        <v>15</v>
      </c>
      <c r="AP8" s="89" t="s">
        <v>74</v>
      </c>
      <c r="AQ8" s="78" t="s">
        <v>75</v>
      </c>
      <c r="AR8" s="78" t="s">
        <v>76</v>
      </c>
      <c r="AS8" s="71" t="s">
        <v>77</v>
      </c>
      <c r="AT8" s="78" t="s">
        <v>78</v>
      </c>
      <c r="AU8" s="78" t="s">
        <v>79</v>
      </c>
      <c r="AV8" s="2" t="s">
        <v>4</v>
      </c>
      <c r="AW8" s="2" t="s">
        <v>15</v>
      </c>
      <c r="AX8" s="89" t="s">
        <v>74</v>
      </c>
      <c r="AY8" s="78" t="s">
        <v>75</v>
      </c>
      <c r="AZ8" s="78" t="s">
        <v>76</v>
      </c>
      <c r="BA8" s="71" t="s">
        <v>77</v>
      </c>
      <c r="BB8" s="78" t="s">
        <v>78</v>
      </c>
      <c r="BC8" s="78" t="s">
        <v>79</v>
      </c>
      <c r="BD8" s="2" t="s">
        <v>4</v>
      </c>
      <c r="BE8" s="2" t="s">
        <v>15</v>
      </c>
      <c r="BF8" s="38" t="s">
        <v>22</v>
      </c>
      <c r="BG8" s="23" t="s">
        <v>22</v>
      </c>
      <c r="BH8" s="64" t="s">
        <v>22</v>
      </c>
      <c r="BI8" s="22" t="s">
        <v>16</v>
      </c>
      <c r="BJ8" s="22" t="s">
        <v>17</v>
      </c>
      <c r="BK8" s="7" t="s">
        <v>69</v>
      </c>
      <c r="BL8" s="2" t="s">
        <v>5</v>
      </c>
      <c r="BN8" s="72" t="s">
        <v>87</v>
      </c>
      <c r="BO8" s="72" t="s">
        <v>80</v>
      </c>
      <c r="BP8" s="72" t="s">
        <v>88</v>
      </c>
      <c r="BQ8" s="72" t="s">
        <v>81</v>
      </c>
      <c r="BR8" s="72" t="s">
        <v>98</v>
      </c>
      <c r="BS8" s="72" t="s">
        <v>89</v>
      </c>
      <c r="BT8" s="72" t="s">
        <v>82</v>
      </c>
      <c r="BU8" s="72" t="s">
        <v>90</v>
      </c>
      <c r="BV8" s="72" t="s">
        <v>102</v>
      </c>
      <c r="BW8" s="73" t="s">
        <v>97</v>
      </c>
      <c r="BX8" s="72" t="s">
        <v>91</v>
      </c>
      <c r="BY8" s="72" t="s">
        <v>83</v>
      </c>
      <c r="BZ8" s="72" t="s">
        <v>92</v>
      </c>
      <c r="CA8" s="72" t="s">
        <v>84</v>
      </c>
      <c r="CB8" s="73" t="s">
        <v>96</v>
      </c>
      <c r="CC8" s="72" t="s">
        <v>93</v>
      </c>
      <c r="CD8" s="72" t="s">
        <v>85</v>
      </c>
      <c r="CE8" s="72" t="s">
        <v>94</v>
      </c>
      <c r="CF8" s="73" t="s">
        <v>86</v>
      </c>
      <c r="CG8" s="73" t="s">
        <v>95</v>
      </c>
      <c r="CH8" s="73" t="s">
        <v>107</v>
      </c>
      <c r="CI8" s="73" t="s">
        <v>108</v>
      </c>
      <c r="CJ8" s="73" t="s">
        <v>109</v>
      </c>
      <c r="CK8" s="73" t="s">
        <v>110</v>
      </c>
      <c r="CL8" s="73" t="s">
        <v>111</v>
      </c>
      <c r="CM8" s="73" t="s">
        <v>112</v>
      </c>
      <c r="CN8" s="73" t="s">
        <v>113</v>
      </c>
      <c r="CO8" s="73" t="s">
        <v>114</v>
      </c>
      <c r="CP8" s="73" t="s">
        <v>115</v>
      </c>
      <c r="CQ8" s="73" t="s">
        <v>116</v>
      </c>
    </row>
    <row r="9" spans="1:95" x14ac:dyDescent="0.2">
      <c r="A9" s="1">
        <v>1</v>
      </c>
      <c r="B9" s="1" t="s">
        <v>198</v>
      </c>
      <c r="C9" s="1" t="s">
        <v>286</v>
      </c>
      <c r="D9" s="1" t="s">
        <v>199</v>
      </c>
      <c r="E9" s="103" t="s">
        <v>311</v>
      </c>
      <c r="F9" s="1" t="s">
        <v>201</v>
      </c>
      <c r="G9" s="62">
        <v>0</v>
      </c>
      <c r="H9" s="67">
        <v>78</v>
      </c>
      <c r="I9" s="67">
        <v>8</v>
      </c>
      <c r="J9" s="106">
        <v>1</v>
      </c>
      <c r="K9" s="87">
        <v>0</v>
      </c>
      <c r="L9" s="68">
        <v>42.72</v>
      </c>
      <c r="M9" s="107">
        <v>3</v>
      </c>
      <c r="N9" s="62">
        <v>4</v>
      </c>
      <c r="O9" s="62">
        <v>1</v>
      </c>
      <c r="S9" s="101"/>
      <c r="U9" s="82"/>
      <c r="V9" s="101"/>
      <c r="W9" s="101"/>
      <c r="BF9">
        <f t="shared" ref="BF9:BF19" si="0">O9+X9+AG9+AO9+AW9+BE9</f>
        <v>1</v>
      </c>
      <c r="BG9" s="24">
        <f>IF($P$4&gt;0,(LARGE(($O9,$X9,$AG9,$AO9,$AW9,$BE9),1)),"0")</f>
        <v>1</v>
      </c>
      <c r="BH9" s="24">
        <f t="shared" ref="BH9:BH19" si="1">BF9-BG9</f>
        <v>0</v>
      </c>
      <c r="BN9">
        <f t="shared" ref="BN9:BN19" si="2">IF(G9&gt;99,199,G9)</f>
        <v>0</v>
      </c>
      <c r="BO9">
        <f t="shared" ref="BO9:BO19" si="3">IF(H9="",0,H9)</f>
        <v>78</v>
      </c>
      <c r="BP9">
        <f t="shared" ref="BP9:BP19" si="4">IF(K9&gt;99,199,K9)</f>
        <v>0</v>
      </c>
      <c r="BQ9">
        <f t="shared" ref="BQ9:BQ19" si="5">IF(L9="",0,L9)</f>
        <v>42.72</v>
      </c>
      <c r="BR9">
        <f t="shared" ref="BR9:BR19" si="6">BN9+BP9</f>
        <v>0</v>
      </c>
      <c r="BS9">
        <f t="shared" ref="BS9:BS19" si="7">IF(P9&gt;99,199,P9)</f>
        <v>0</v>
      </c>
      <c r="BT9">
        <f t="shared" ref="BT9:BT19" si="8">IF(Q9="",0,Q9)</f>
        <v>0</v>
      </c>
      <c r="BU9">
        <f t="shared" ref="BU9:BU19" si="9">IF(T9&gt;99,199,T9)</f>
        <v>0</v>
      </c>
      <c r="BV9">
        <f t="shared" ref="BV9:BV19" si="10">IF(U9="",0,U9)</f>
        <v>0</v>
      </c>
      <c r="BW9">
        <f t="shared" ref="BW9:BW19" si="11">BS9+BU9</f>
        <v>0</v>
      </c>
      <c r="BX9">
        <f t="shared" ref="BX9:BX19" si="12">IF(Y9&gt;99,199,Y9)</f>
        <v>0</v>
      </c>
      <c r="BY9">
        <f t="shared" ref="BY9:BY19" si="13">IF(Z9="",0,Z9)</f>
        <v>0</v>
      </c>
      <c r="BZ9">
        <f t="shared" ref="BZ9:BZ19" si="14">IF(AC9&gt;99,199,AC9)</f>
        <v>0</v>
      </c>
      <c r="CA9">
        <f t="shared" ref="CA9:CA19" si="15">IF(AD9="",0,AD9)</f>
        <v>0</v>
      </c>
      <c r="CB9">
        <f t="shared" ref="CB9:CB19" si="16">BX9+BZ9</f>
        <v>0</v>
      </c>
      <c r="CC9">
        <f t="shared" ref="CC9:CC19" si="17">IF(AH9&gt;99,199,AH9)</f>
        <v>0</v>
      </c>
      <c r="CD9">
        <f t="shared" ref="CD9:CD19" si="18">IF(AI9="",0,AI9)</f>
        <v>0</v>
      </c>
      <c r="CE9">
        <f t="shared" ref="CE9:CE19" si="19">IF(AK9&gt;99,199,AK9)</f>
        <v>0</v>
      </c>
      <c r="CF9">
        <f t="shared" ref="CF9:CF19" si="20">IF(AL9="",0,AL9)</f>
        <v>0</v>
      </c>
      <c r="CG9">
        <f t="shared" ref="CG9:CG19" si="21">CC9+CE9</f>
        <v>0</v>
      </c>
      <c r="CH9">
        <f t="shared" ref="CH9:CH19" si="22">IF(AP9&gt;99,199,AP9)</f>
        <v>0</v>
      </c>
      <c r="CI9">
        <f t="shared" ref="CI9:CI19" si="23">IF(AQ9="",0,AQ9)</f>
        <v>0</v>
      </c>
      <c r="CJ9">
        <f t="shared" ref="CJ9:CJ19" si="24">IF(AS9&gt;99,199,AS9)</f>
        <v>0</v>
      </c>
      <c r="CK9">
        <f t="shared" ref="CK9:CK19" si="25">IF(AT9="",0,AT9)</f>
        <v>0</v>
      </c>
      <c r="CL9">
        <f t="shared" ref="CL9:CL19" si="26">CH9+CJ9</f>
        <v>0</v>
      </c>
      <c r="CM9">
        <f t="shared" ref="CM9:CM19" si="27">IF(AX9&gt;99,199,AX9)</f>
        <v>0</v>
      </c>
      <c r="CN9">
        <f t="shared" ref="CN9:CN19" si="28">IF(AY9="",0,AY9)</f>
        <v>0</v>
      </c>
      <c r="CO9">
        <f t="shared" ref="CO9:CO19" si="29">IF(BA9&gt;99,199,BA9)</f>
        <v>0</v>
      </c>
      <c r="CP9">
        <f t="shared" ref="CP9:CP19" si="30">IF(BB9="",0,BB9)</f>
        <v>0</v>
      </c>
      <c r="CQ9">
        <f t="shared" ref="CQ9:CQ19" si="31">CM9+CO9</f>
        <v>0</v>
      </c>
    </row>
    <row r="10" spans="1:95" x14ac:dyDescent="0.2">
      <c r="A10" s="1">
        <v>2</v>
      </c>
      <c r="B10" s="1" t="s">
        <v>202</v>
      </c>
      <c r="C10" s="1" t="s">
        <v>287</v>
      </c>
      <c r="D10" s="1" t="s">
        <v>203</v>
      </c>
      <c r="E10" s="103" t="s">
        <v>311</v>
      </c>
      <c r="F10" s="1" t="s">
        <v>204</v>
      </c>
      <c r="G10" s="62">
        <v>0</v>
      </c>
      <c r="H10" s="67">
        <v>77</v>
      </c>
      <c r="I10" s="67">
        <v>7.5</v>
      </c>
      <c r="J10" s="106">
        <v>2</v>
      </c>
      <c r="K10" s="87">
        <v>0</v>
      </c>
      <c r="L10" s="68">
        <v>40.14</v>
      </c>
      <c r="M10" s="107">
        <v>2</v>
      </c>
      <c r="N10" s="62">
        <v>4</v>
      </c>
      <c r="O10" s="62">
        <v>2</v>
      </c>
      <c r="S10" s="101"/>
      <c r="U10" s="82"/>
      <c r="V10" s="101"/>
      <c r="W10" s="101"/>
      <c r="BF10">
        <f t="shared" si="0"/>
        <v>2</v>
      </c>
      <c r="BG10" s="24">
        <f>IF($P$4&gt;0,(LARGE(($O10,$X10,$AG10,$AO10,$AW10,$BE10),1)),"0")</f>
        <v>2</v>
      </c>
      <c r="BH10" s="24">
        <f t="shared" si="1"/>
        <v>0</v>
      </c>
      <c r="BN10">
        <f t="shared" si="2"/>
        <v>0</v>
      </c>
      <c r="BO10">
        <f t="shared" si="3"/>
        <v>77</v>
      </c>
      <c r="BP10">
        <f t="shared" si="4"/>
        <v>0</v>
      </c>
      <c r="BQ10">
        <f t="shared" si="5"/>
        <v>40.14</v>
      </c>
      <c r="BR10">
        <f t="shared" si="6"/>
        <v>0</v>
      </c>
      <c r="BS10">
        <f t="shared" si="7"/>
        <v>0</v>
      </c>
      <c r="BT10">
        <f t="shared" si="8"/>
        <v>0</v>
      </c>
      <c r="BU10">
        <f t="shared" si="9"/>
        <v>0</v>
      </c>
      <c r="BV10">
        <f t="shared" si="10"/>
        <v>0</v>
      </c>
      <c r="BW10">
        <f t="shared" si="11"/>
        <v>0</v>
      </c>
      <c r="BX10">
        <f t="shared" si="12"/>
        <v>0</v>
      </c>
      <c r="BY10">
        <f t="shared" si="13"/>
        <v>0</v>
      </c>
      <c r="BZ10">
        <f t="shared" si="14"/>
        <v>0</v>
      </c>
      <c r="CA10">
        <f t="shared" si="15"/>
        <v>0</v>
      </c>
      <c r="CB10">
        <f t="shared" si="16"/>
        <v>0</v>
      </c>
      <c r="CC10">
        <f t="shared" si="17"/>
        <v>0</v>
      </c>
      <c r="CD10">
        <f t="shared" si="18"/>
        <v>0</v>
      </c>
      <c r="CE10">
        <f t="shared" si="19"/>
        <v>0</v>
      </c>
      <c r="CF10">
        <f t="shared" si="20"/>
        <v>0</v>
      </c>
      <c r="CG10">
        <f t="shared" si="21"/>
        <v>0</v>
      </c>
      <c r="CH10">
        <f t="shared" si="22"/>
        <v>0</v>
      </c>
      <c r="CI10">
        <f t="shared" si="23"/>
        <v>0</v>
      </c>
      <c r="CJ10">
        <f t="shared" si="24"/>
        <v>0</v>
      </c>
      <c r="CK10">
        <f t="shared" si="25"/>
        <v>0</v>
      </c>
      <c r="CL10">
        <f t="shared" si="26"/>
        <v>0</v>
      </c>
      <c r="CM10">
        <f t="shared" si="27"/>
        <v>0</v>
      </c>
      <c r="CN10">
        <f t="shared" si="28"/>
        <v>0</v>
      </c>
      <c r="CO10">
        <f t="shared" si="29"/>
        <v>0</v>
      </c>
      <c r="CP10">
        <f t="shared" si="30"/>
        <v>0</v>
      </c>
      <c r="CQ10">
        <f t="shared" si="31"/>
        <v>0</v>
      </c>
    </row>
    <row r="11" spans="1:95" x14ac:dyDescent="0.2">
      <c r="A11" s="1">
        <v>3</v>
      </c>
      <c r="B11" s="1" t="s">
        <v>205</v>
      </c>
      <c r="C11" s="1" t="s">
        <v>288</v>
      </c>
      <c r="D11" s="1" t="s">
        <v>206</v>
      </c>
      <c r="E11" s="103" t="s">
        <v>311</v>
      </c>
      <c r="F11" s="1" t="s">
        <v>176</v>
      </c>
      <c r="G11" s="62">
        <v>0</v>
      </c>
      <c r="H11" s="67">
        <v>70.5</v>
      </c>
      <c r="I11" s="67">
        <v>7</v>
      </c>
      <c r="J11" s="106">
        <v>4</v>
      </c>
      <c r="K11" s="87">
        <v>0</v>
      </c>
      <c r="L11" s="68">
        <v>34.4</v>
      </c>
      <c r="M11" s="107">
        <v>1</v>
      </c>
      <c r="N11" s="62">
        <v>5</v>
      </c>
      <c r="O11" s="62">
        <v>3</v>
      </c>
      <c r="S11" s="101"/>
      <c r="U11" s="82"/>
      <c r="V11" s="101"/>
      <c r="W11" s="101"/>
      <c r="BF11">
        <f t="shared" si="0"/>
        <v>3</v>
      </c>
      <c r="BG11" s="24">
        <f>IF($P$4&gt;0,(LARGE(($O11,$X11,$AG11,$AO11,$AW11,$BE11),1)),"0")</f>
        <v>3</v>
      </c>
      <c r="BH11" s="24">
        <f t="shared" si="1"/>
        <v>0</v>
      </c>
      <c r="BN11">
        <f t="shared" si="2"/>
        <v>0</v>
      </c>
      <c r="BO11">
        <f t="shared" si="3"/>
        <v>70.5</v>
      </c>
      <c r="BP11">
        <f t="shared" si="4"/>
        <v>0</v>
      </c>
      <c r="BQ11">
        <f t="shared" si="5"/>
        <v>34.4</v>
      </c>
      <c r="BR11">
        <f t="shared" si="6"/>
        <v>0</v>
      </c>
      <c r="BS11">
        <f t="shared" si="7"/>
        <v>0</v>
      </c>
      <c r="BT11">
        <f t="shared" si="8"/>
        <v>0</v>
      </c>
      <c r="BU11">
        <f t="shared" si="9"/>
        <v>0</v>
      </c>
      <c r="BV11">
        <f t="shared" si="10"/>
        <v>0</v>
      </c>
      <c r="BW11">
        <f t="shared" si="11"/>
        <v>0</v>
      </c>
      <c r="BX11">
        <f t="shared" si="12"/>
        <v>0</v>
      </c>
      <c r="BY11">
        <f t="shared" si="13"/>
        <v>0</v>
      </c>
      <c r="BZ11">
        <f t="shared" si="14"/>
        <v>0</v>
      </c>
      <c r="CA11">
        <f t="shared" si="15"/>
        <v>0</v>
      </c>
      <c r="CB11">
        <f t="shared" si="16"/>
        <v>0</v>
      </c>
      <c r="CC11">
        <f t="shared" si="17"/>
        <v>0</v>
      </c>
      <c r="CD11">
        <f t="shared" si="18"/>
        <v>0</v>
      </c>
      <c r="CE11">
        <f t="shared" si="19"/>
        <v>0</v>
      </c>
      <c r="CF11">
        <f t="shared" si="20"/>
        <v>0</v>
      </c>
      <c r="CG11">
        <f t="shared" si="21"/>
        <v>0</v>
      </c>
      <c r="CH11">
        <f t="shared" si="22"/>
        <v>0</v>
      </c>
      <c r="CI11">
        <f t="shared" si="23"/>
        <v>0</v>
      </c>
      <c r="CJ11">
        <f t="shared" si="24"/>
        <v>0</v>
      </c>
      <c r="CK11">
        <f t="shared" si="25"/>
        <v>0</v>
      </c>
      <c r="CL11">
        <f t="shared" si="26"/>
        <v>0</v>
      </c>
      <c r="CM11">
        <f t="shared" si="27"/>
        <v>0</v>
      </c>
      <c r="CN11">
        <f t="shared" si="28"/>
        <v>0</v>
      </c>
      <c r="CO11">
        <f t="shared" si="29"/>
        <v>0</v>
      </c>
      <c r="CP11">
        <f t="shared" si="30"/>
        <v>0</v>
      </c>
      <c r="CQ11">
        <f t="shared" si="31"/>
        <v>0</v>
      </c>
    </row>
    <row r="12" spans="1:95" x14ac:dyDescent="0.2">
      <c r="A12" s="1">
        <v>4</v>
      </c>
      <c r="B12" s="1" t="s">
        <v>207</v>
      </c>
      <c r="C12" s="1" t="s">
        <v>289</v>
      </c>
      <c r="D12" s="1" t="s">
        <v>208</v>
      </c>
      <c r="E12" s="103" t="s">
        <v>311</v>
      </c>
      <c r="F12" s="1" t="s">
        <v>146</v>
      </c>
      <c r="G12" s="62">
        <v>0</v>
      </c>
      <c r="H12" s="67">
        <v>72.5</v>
      </c>
      <c r="I12" s="67">
        <v>7</v>
      </c>
      <c r="J12" s="106">
        <v>3</v>
      </c>
      <c r="K12" s="87">
        <v>4</v>
      </c>
      <c r="L12" s="68">
        <v>51.41</v>
      </c>
      <c r="M12" s="107">
        <v>4</v>
      </c>
      <c r="N12" s="62">
        <v>7</v>
      </c>
      <c r="O12" s="62">
        <v>4</v>
      </c>
      <c r="S12" s="101"/>
      <c r="U12" s="82"/>
      <c r="V12" s="101"/>
      <c r="W12" s="101"/>
      <c r="BF12">
        <f t="shared" si="0"/>
        <v>4</v>
      </c>
      <c r="BG12" s="24">
        <f>IF($P$4&gt;0,(LARGE(($O12,$X12,$AG12,$AO12,$AW12,$BE12),1)),"0")</f>
        <v>4</v>
      </c>
      <c r="BH12" s="24">
        <f t="shared" si="1"/>
        <v>0</v>
      </c>
      <c r="BN12">
        <f t="shared" si="2"/>
        <v>0</v>
      </c>
      <c r="BO12">
        <f t="shared" si="3"/>
        <v>72.5</v>
      </c>
      <c r="BP12">
        <f t="shared" si="4"/>
        <v>4</v>
      </c>
      <c r="BQ12">
        <f t="shared" si="5"/>
        <v>51.41</v>
      </c>
      <c r="BR12">
        <f t="shared" si="6"/>
        <v>4</v>
      </c>
      <c r="BS12">
        <f t="shared" si="7"/>
        <v>0</v>
      </c>
      <c r="BT12">
        <f t="shared" si="8"/>
        <v>0</v>
      </c>
      <c r="BU12">
        <f t="shared" si="9"/>
        <v>0</v>
      </c>
      <c r="BV12">
        <f t="shared" si="10"/>
        <v>0</v>
      </c>
      <c r="BW12">
        <f t="shared" si="11"/>
        <v>0</v>
      </c>
      <c r="BX12">
        <f t="shared" si="12"/>
        <v>0</v>
      </c>
      <c r="BY12">
        <f t="shared" si="13"/>
        <v>0</v>
      </c>
      <c r="BZ12">
        <f t="shared" si="14"/>
        <v>0</v>
      </c>
      <c r="CA12">
        <f t="shared" si="15"/>
        <v>0</v>
      </c>
      <c r="CB12">
        <f t="shared" si="16"/>
        <v>0</v>
      </c>
      <c r="CC12">
        <f t="shared" si="17"/>
        <v>0</v>
      </c>
      <c r="CD12">
        <f t="shared" si="18"/>
        <v>0</v>
      </c>
      <c r="CE12">
        <f t="shared" si="19"/>
        <v>0</v>
      </c>
      <c r="CF12">
        <f t="shared" si="20"/>
        <v>0</v>
      </c>
      <c r="CG12">
        <f t="shared" si="21"/>
        <v>0</v>
      </c>
      <c r="CH12">
        <f t="shared" si="22"/>
        <v>0</v>
      </c>
      <c r="CI12">
        <f t="shared" si="23"/>
        <v>0</v>
      </c>
      <c r="CJ12">
        <f t="shared" si="24"/>
        <v>0</v>
      </c>
      <c r="CK12">
        <f t="shared" si="25"/>
        <v>0</v>
      </c>
      <c r="CL12">
        <f t="shared" si="26"/>
        <v>0</v>
      </c>
      <c r="CM12">
        <f t="shared" si="27"/>
        <v>0</v>
      </c>
      <c r="CN12">
        <f t="shared" si="28"/>
        <v>0</v>
      </c>
      <c r="CO12">
        <f t="shared" si="29"/>
        <v>0</v>
      </c>
      <c r="CP12">
        <f t="shared" si="30"/>
        <v>0</v>
      </c>
      <c r="CQ12">
        <f t="shared" si="31"/>
        <v>0</v>
      </c>
    </row>
    <row r="13" spans="1:95" x14ac:dyDescent="0.2">
      <c r="A13" s="1">
        <v>5</v>
      </c>
      <c r="B13" s="1" t="s">
        <v>209</v>
      </c>
      <c r="C13" s="1" t="s">
        <v>290</v>
      </c>
      <c r="D13" s="1" t="s">
        <v>210</v>
      </c>
      <c r="E13" s="103" t="s">
        <v>311</v>
      </c>
      <c r="F13" s="1" t="s">
        <v>176</v>
      </c>
      <c r="G13" s="62">
        <v>4</v>
      </c>
      <c r="H13" s="67">
        <v>72</v>
      </c>
      <c r="I13" s="67">
        <v>7</v>
      </c>
      <c r="J13" s="106">
        <v>5</v>
      </c>
      <c r="O13" s="62">
        <v>5</v>
      </c>
      <c r="S13" s="101"/>
      <c r="U13" s="82"/>
      <c r="V13" s="101"/>
      <c r="W13" s="101"/>
      <c r="BF13">
        <f t="shared" si="0"/>
        <v>5</v>
      </c>
      <c r="BG13" s="24">
        <f>IF($P$4&gt;0,(LARGE(($O13,$X13,$AG13,$AO13,$AW13,$BE13),1)),"0")</f>
        <v>5</v>
      </c>
      <c r="BH13" s="24">
        <f t="shared" si="1"/>
        <v>0</v>
      </c>
      <c r="BN13">
        <f t="shared" si="2"/>
        <v>4</v>
      </c>
      <c r="BO13">
        <f t="shared" si="3"/>
        <v>72</v>
      </c>
      <c r="BP13">
        <f t="shared" si="4"/>
        <v>0</v>
      </c>
      <c r="BQ13">
        <f t="shared" si="5"/>
        <v>0</v>
      </c>
      <c r="BR13">
        <f t="shared" si="6"/>
        <v>4</v>
      </c>
      <c r="BS13">
        <f t="shared" si="7"/>
        <v>0</v>
      </c>
      <c r="BT13">
        <f t="shared" si="8"/>
        <v>0</v>
      </c>
      <c r="BU13">
        <f t="shared" si="9"/>
        <v>0</v>
      </c>
      <c r="BV13">
        <f t="shared" si="10"/>
        <v>0</v>
      </c>
      <c r="BW13">
        <f t="shared" si="11"/>
        <v>0</v>
      </c>
      <c r="BX13">
        <f t="shared" si="12"/>
        <v>0</v>
      </c>
      <c r="BY13">
        <f t="shared" si="13"/>
        <v>0</v>
      </c>
      <c r="BZ13">
        <f t="shared" si="14"/>
        <v>0</v>
      </c>
      <c r="CA13">
        <f t="shared" si="15"/>
        <v>0</v>
      </c>
      <c r="CB13">
        <f t="shared" si="16"/>
        <v>0</v>
      </c>
      <c r="CC13">
        <f t="shared" si="17"/>
        <v>0</v>
      </c>
      <c r="CD13">
        <f t="shared" si="18"/>
        <v>0</v>
      </c>
      <c r="CE13">
        <f t="shared" si="19"/>
        <v>0</v>
      </c>
      <c r="CF13">
        <f t="shared" si="20"/>
        <v>0</v>
      </c>
      <c r="CG13">
        <f t="shared" si="21"/>
        <v>0</v>
      </c>
      <c r="CH13">
        <f t="shared" si="22"/>
        <v>0</v>
      </c>
      <c r="CI13">
        <f t="shared" si="23"/>
        <v>0</v>
      </c>
      <c r="CJ13">
        <f t="shared" si="24"/>
        <v>0</v>
      </c>
      <c r="CK13">
        <f t="shared" si="25"/>
        <v>0</v>
      </c>
      <c r="CL13">
        <f t="shared" si="26"/>
        <v>0</v>
      </c>
      <c r="CM13">
        <f t="shared" si="27"/>
        <v>0</v>
      </c>
      <c r="CN13">
        <f t="shared" si="28"/>
        <v>0</v>
      </c>
      <c r="CO13">
        <f t="shared" si="29"/>
        <v>0</v>
      </c>
      <c r="CP13">
        <f t="shared" si="30"/>
        <v>0</v>
      </c>
      <c r="CQ13">
        <f t="shared" si="31"/>
        <v>0</v>
      </c>
    </row>
    <row r="14" spans="1:95" x14ac:dyDescent="0.2">
      <c r="A14" s="1">
        <v>6</v>
      </c>
      <c r="B14" s="1" t="s">
        <v>211</v>
      </c>
      <c r="C14" s="1" t="s">
        <v>291</v>
      </c>
      <c r="D14" s="1" t="s">
        <v>212</v>
      </c>
      <c r="E14" s="103" t="s">
        <v>311</v>
      </c>
      <c r="F14" s="1" t="s">
        <v>186</v>
      </c>
      <c r="G14" s="62">
        <v>4</v>
      </c>
      <c r="H14" s="67">
        <v>71</v>
      </c>
      <c r="I14" s="67">
        <v>7</v>
      </c>
      <c r="J14" s="106">
        <v>6</v>
      </c>
      <c r="O14" s="62">
        <v>6</v>
      </c>
      <c r="S14" s="101"/>
      <c r="U14" s="82"/>
      <c r="V14" s="101"/>
      <c r="W14" s="101"/>
      <c r="BF14">
        <f t="shared" si="0"/>
        <v>6</v>
      </c>
      <c r="BG14" s="24">
        <f>IF($P$4&gt;0,(LARGE(($O14,$X14,$AG14,$AO14,$AW14,$BE14),1)),"0")</f>
        <v>6</v>
      </c>
      <c r="BH14" s="24">
        <f t="shared" si="1"/>
        <v>0</v>
      </c>
      <c r="BN14">
        <f t="shared" si="2"/>
        <v>4</v>
      </c>
      <c r="BO14">
        <f t="shared" si="3"/>
        <v>71</v>
      </c>
      <c r="BP14">
        <f t="shared" si="4"/>
        <v>0</v>
      </c>
      <c r="BQ14">
        <f t="shared" si="5"/>
        <v>0</v>
      </c>
      <c r="BR14">
        <f t="shared" si="6"/>
        <v>4</v>
      </c>
      <c r="BS14">
        <f t="shared" si="7"/>
        <v>0</v>
      </c>
      <c r="BT14">
        <f t="shared" si="8"/>
        <v>0</v>
      </c>
      <c r="BU14">
        <f t="shared" si="9"/>
        <v>0</v>
      </c>
      <c r="BV14">
        <f t="shared" si="10"/>
        <v>0</v>
      </c>
      <c r="BW14">
        <f t="shared" si="11"/>
        <v>0</v>
      </c>
      <c r="BX14">
        <f t="shared" si="12"/>
        <v>0</v>
      </c>
      <c r="BY14">
        <f t="shared" si="13"/>
        <v>0</v>
      </c>
      <c r="BZ14">
        <f t="shared" si="14"/>
        <v>0</v>
      </c>
      <c r="CA14">
        <f t="shared" si="15"/>
        <v>0</v>
      </c>
      <c r="CB14">
        <f t="shared" si="16"/>
        <v>0</v>
      </c>
      <c r="CC14">
        <f t="shared" si="17"/>
        <v>0</v>
      </c>
      <c r="CD14">
        <f t="shared" si="18"/>
        <v>0</v>
      </c>
      <c r="CE14">
        <f t="shared" si="19"/>
        <v>0</v>
      </c>
      <c r="CF14">
        <f t="shared" si="20"/>
        <v>0</v>
      </c>
      <c r="CG14">
        <f t="shared" si="21"/>
        <v>0</v>
      </c>
      <c r="CH14">
        <f t="shared" si="22"/>
        <v>0</v>
      </c>
      <c r="CI14">
        <f t="shared" si="23"/>
        <v>0</v>
      </c>
      <c r="CJ14">
        <f t="shared" si="24"/>
        <v>0</v>
      </c>
      <c r="CK14">
        <f t="shared" si="25"/>
        <v>0</v>
      </c>
      <c r="CL14">
        <f t="shared" si="26"/>
        <v>0</v>
      </c>
      <c r="CM14">
        <f t="shared" si="27"/>
        <v>0</v>
      </c>
      <c r="CN14">
        <f t="shared" si="28"/>
        <v>0</v>
      </c>
      <c r="CO14">
        <f t="shared" si="29"/>
        <v>0</v>
      </c>
      <c r="CP14">
        <f t="shared" si="30"/>
        <v>0</v>
      </c>
      <c r="CQ14">
        <f t="shared" si="31"/>
        <v>0</v>
      </c>
    </row>
    <row r="15" spans="1:95" x14ac:dyDescent="0.2">
      <c r="A15" s="1">
        <v>7</v>
      </c>
      <c r="B15" s="1" t="s">
        <v>213</v>
      </c>
      <c r="C15" s="1" t="s">
        <v>287</v>
      </c>
      <c r="D15" s="1" t="s">
        <v>214</v>
      </c>
      <c r="E15" s="103" t="s">
        <v>311</v>
      </c>
      <c r="F15" s="1" t="s">
        <v>204</v>
      </c>
      <c r="G15" s="62">
        <v>8</v>
      </c>
      <c r="H15" s="67">
        <v>67.5</v>
      </c>
      <c r="I15" s="67">
        <v>6.5</v>
      </c>
      <c r="J15" s="106">
        <v>7</v>
      </c>
      <c r="O15" s="62">
        <v>7</v>
      </c>
      <c r="S15" s="63"/>
      <c r="U15" s="82"/>
      <c r="V15" s="101"/>
      <c r="W15" s="101"/>
      <c r="BF15">
        <f t="shared" si="0"/>
        <v>7</v>
      </c>
      <c r="BG15" s="24">
        <f>IF($P$4&gt;0,(LARGE(($O15,$X15,$AG15,$AO15,$AW15,$BE15),1)),"0")</f>
        <v>7</v>
      </c>
      <c r="BH15" s="24">
        <f t="shared" si="1"/>
        <v>0</v>
      </c>
      <c r="BN15">
        <f t="shared" si="2"/>
        <v>8</v>
      </c>
      <c r="BO15">
        <f t="shared" si="3"/>
        <v>67.5</v>
      </c>
      <c r="BP15">
        <f t="shared" si="4"/>
        <v>0</v>
      </c>
      <c r="BQ15">
        <f t="shared" si="5"/>
        <v>0</v>
      </c>
      <c r="BR15">
        <f t="shared" si="6"/>
        <v>8</v>
      </c>
      <c r="BS15">
        <f t="shared" si="7"/>
        <v>0</v>
      </c>
      <c r="BT15">
        <f t="shared" si="8"/>
        <v>0</v>
      </c>
      <c r="BU15">
        <f t="shared" si="9"/>
        <v>0</v>
      </c>
      <c r="BV15">
        <f t="shared" si="10"/>
        <v>0</v>
      </c>
      <c r="BW15">
        <f t="shared" si="11"/>
        <v>0</v>
      </c>
      <c r="BX15">
        <f t="shared" si="12"/>
        <v>0</v>
      </c>
      <c r="BY15">
        <f t="shared" si="13"/>
        <v>0</v>
      </c>
      <c r="BZ15">
        <f t="shared" si="14"/>
        <v>0</v>
      </c>
      <c r="CA15">
        <f t="shared" si="15"/>
        <v>0</v>
      </c>
      <c r="CB15">
        <f t="shared" si="16"/>
        <v>0</v>
      </c>
      <c r="CC15">
        <f t="shared" si="17"/>
        <v>0</v>
      </c>
      <c r="CD15">
        <f t="shared" si="18"/>
        <v>0</v>
      </c>
      <c r="CE15">
        <f t="shared" si="19"/>
        <v>0</v>
      </c>
      <c r="CF15">
        <f t="shared" si="20"/>
        <v>0</v>
      </c>
      <c r="CG15">
        <f t="shared" si="21"/>
        <v>0</v>
      </c>
      <c r="CH15">
        <f t="shared" si="22"/>
        <v>0</v>
      </c>
      <c r="CI15">
        <f t="shared" si="23"/>
        <v>0</v>
      </c>
      <c r="CJ15">
        <f t="shared" si="24"/>
        <v>0</v>
      </c>
      <c r="CK15">
        <f t="shared" si="25"/>
        <v>0</v>
      </c>
      <c r="CL15">
        <f t="shared" si="26"/>
        <v>0</v>
      </c>
      <c r="CM15">
        <f t="shared" si="27"/>
        <v>0</v>
      </c>
      <c r="CN15">
        <f t="shared" si="28"/>
        <v>0</v>
      </c>
      <c r="CO15">
        <f t="shared" si="29"/>
        <v>0</v>
      </c>
      <c r="CP15">
        <f t="shared" si="30"/>
        <v>0</v>
      </c>
      <c r="CQ15">
        <f t="shared" si="31"/>
        <v>0</v>
      </c>
    </row>
    <row r="16" spans="1:95" x14ac:dyDescent="0.2">
      <c r="A16" s="1">
        <v>8</v>
      </c>
      <c r="B16" s="1" t="s">
        <v>215</v>
      </c>
      <c r="C16" s="1" t="s">
        <v>292</v>
      </c>
      <c r="D16" s="1" t="s">
        <v>216</v>
      </c>
      <c r="E16" s="103" t="s">
        <v>311</v>
      </c>
      <c r="F16" s="1" t="s">
        <v>186</v>
      </c>
      <c r="G16" s="62">
        <v>13</v>
      </c>
      <c r="H16" s="67">
        <v>67.5</v>
      </c>
      <c r="I16" s="67">
        <v>6.5</v>
      </c>
      <c r="J16" s="106">
        <v>8</v>
      </c>
      <c r="O16" s="62">
        <v>8</v>
      </c>
      <c r="S16" s="101"/>
      <c r="U16" s="82"/>
      <c r="V16" s="101"/>
      <c r="W16" s="101"/>
      <c r="BF16">
        <f t="shared" si="0"/>
        <v>8</v>
      </c>
      <c r="BG16" s="24">
        <f>IF($P$4&gt;0,(LARGE(($O16,$X16,$AG16,$AO16,$AW16,$BE16),1)),"0")</f>
        <v>8</v>
      </c>
      <c r="BH16" s="24">
        <f t="shared" si="1"/>
        <v>0</v>
      </c>
      <c r="BN16">
        <f t="shared" si="2"/>
        <v>13</v>
      </c>
      <c r="BO16">
        <f t="shared" si="3"/>
        <v>67.5</v>
      </c>
      <c r="BP16">
        <f t="shared" si="4"/>
        <v>0</v>
      </c>
      <c r="BQ16">
        <f t="shared" si="5"/>
        <v>0</v>
      </c>
      <c r="BR16">
        <f t="shared" si="6"/>
        <v>13</v>
      </c>
      <c r="BS16">
        <f t="shared" si="7"/>
        <v>0</v>
      </c>
      <c r="BT16">
        <f t="shared" si="8"/>
        <v>0</v>
      </c>
      <c r="BU16">
        <f t="shared" si="9"/>
        <v>0</v>
      </c>
      <c r="BV16">
        <f t="shared" si="10"/>
        <v>0</v>
      </c>
      <c r="BW16">
        <f t="shared" si="11"/>
        <v>0</v>
      </c>
      <c r="BX16">
        <f t="shared" si="12"/>
        <v>0</v>
      </c>
      <c r="BY16">
        <f t="shared" si="13"/>
        <v>0</v>
      </c>
      <c r="BZ16">
        <f t="shared" si="14"/>
        <v>0</v>
      </c>
      <c r="CA16">
        <f t="shared" si="15"/>
        <v>0</v>
      </c>
      <c r="CB16">
        <f t="shared" si="16"/>
        <v>0</v>
      </c>
      <c r="CC16">
        <f t="shared" si="17"/>
        <v>0</v>
      </c>
      <c r="CD16">
        <f t="shared" si="18"/>
        <v>0</v>
      </c>
      <c r="CE16">
        <f t="shared" si="19"/>
        <v>0</v>
      </c>
      <c r="CF16">
        <f t="shared" si="20"/>
        <v>0</v>
      </c>
      <c r="CG16">
        <f t="shared" si="21"/>
        <v>0</v>
      </c>
      <c r="CH16">
        <f t="shared" si="22"/>
        <v>0</v>
      </c>
      <c r="CI16">
        <f t="shared" si="23"/>
        <v>0</v>
      </c>
      <c r="CJ16">
        <f t="shared" si="24"/>
        <v>0</v>
      </c>
      <c r="CK16">
        <f t="shared" si="25"/>
        <v>0</v>
      </c>
      <c r="CL16">
        <f t="shared" si="26"/>
        <v>0</v>
      </c>
      <c r="CM16">
        <f t="shared" si="27"/>
        <v>0</v>
      </c>
      <c r="CN16">
        <f t="shared" si="28"/>
        <v>0</v>
      </c>
      <c r="CO16">
        <f t="shared" si="29"/>
        <v>0</v>
      </c>
      <c r="CP16">
        <f t="shared" si="30"/>
        <v>0</v>
      </c>
      <c r="CQ16">
        <f t="shared" si="31"/>
        <v>0</v>
      </c>
    </row>
    <row r="17" spans="1:95" x14ac:dyDescent="0.2">
      <c r="A17" s="1">
        <v>9</v>
      </c>
      <c r="B17" s="1" t="s">
        <v>217</v>
      </c>
      <c r="C17" s="1" t="s">
        <v>293</v>
      </c>
      <c r="D17" s="1" t="s">
        <v>218</v>
      </c>
      <c r="E17" s="103" t="s">
        <v>311</v>
      </c>
      <c r="F17" s="1" t="s">
        <v>219</v>
      </c>
      <c r="G17" s="62">
        <v>17</v>
      </c>
      <c r="H17" s="67">
        <v>71</v>
      </c>
      <c r="I17" s="67">
        <v>7</v>
      </c>
      <c r="J17" s="106">
        <v>9</v>
      </c>
      <c r="O17" s="62">
        <v>9</v>
      </c>
      <c r="S17" s="101"/>
      <c r="U17" s="82"/>
      <c r="V17" s="101"/>
      <c r="W17" s="101"/>
      <c r="BF17">
        <f t="shared" si="0"/>
        <v>9</v>
      </c>
      <c r="BG17" s="24">
        <f>IF($P$4&gt;0,(LARGE(($O17,$X17,$AG17,$AO17,$AW17,$BE17),1)),"0")</f>
        <v>9</v>
      </c>
      <c r="BH17" s="24">
        <f t="shared" si="1"/>
        <v>0</v>
      </c>
      <c r="BN17">
        <f t="shared" si="2"/>
        <v>17</v>
      </c>
      <c r="BO17">
        <f t="shared" si="3"/>
        <v>71</v>
      </c>
      <c r="BP17">
        <f t="shared" si="4"/>
        <v>0</v>
      </c>
      <c r="BQ17">
        <f t="shared" si="5"/>
        <v>0</v>
      </c>
      <c r="BR17">
        <f t="shared" si="6"/>
        <v>17</v>
      </c>
      <c r="BS17">
        <f t="shared" si="7"/>
        <v>0</v>
      </c>
      <c r="BT17">
        <f t="shared" si="8"/>
        <v>0</v>
      </c>
      <c r="BU17">
        <f t="shared" si="9"/>
        <v>0</v>
      </c>
      <c r="BV17">
        <f t="shared" si="10"/>
        <v>0</v>
      </c>
      <c r="BW17">
        <f t="shared" si="11"/>
        <v>0</v>
      </c>
      <c r="BX17">
        <f t="shared" si="12"/>
        <v>0</v>
      </c>
      <c r="BY17">
        <f t="shared" si="13"/>
        <v>0</v>
      </c>
      <c r="BZ17">
        <f t="shared" si="14"/>
        <v>0</v>
      </c>
      <c r="CA17">
        <f t="shared" si="15"/>
        <v>0</v>
      </c>
      <c r="CB17">
        <f t="shared" si="16"/>
        <v>0</v>
      </c>
      <c r="CC17">
        <f t="shared" si="17"/>
        <v>0</v>
      </c>
      <c r="CD17">
        <f t="shared" si="18"/>
        <v>0</v>
      </c>
      <c r="CE17">
        <f t="shared" si="19"/>
        <v>0</v>
      </c>
      <c r="CF17">
        <f t="shared" si="20"/>
        <v>0</v>
      </c>
      <c r="CG17">
        <f t="shared" si="21"/>
        <v>0</v>
      </c>
      <c r="CH17">
        <f t="shared" si="22"/>
        <v>0</v>
      </c>
      <c r="CI17">
        <f t="shared" si="23"/>
        <v>0</v>
      </c>
      <c r="CJ17">
        <f t="shared" si="24"/>
        <v>0</v>
      </c>
      <c r="CK17">
        <f t="shared" si="25"/>
        <v>0</v>
      </c>
      <c r="CL17">
        <f t="shared" si="26"/>
        <v>0</v>
      </c>
      <c r="CM17">
        <f t="shared" si="27"/>
        <v>0</v>
      </c>
      <c r="CN17">
        <f t="shared" si="28"/>
        <v>0</v>
      </c>
      <c r="CO17">
        <f t="shared" si="29"/>
        <v>0</v>
      </c>
      <c r="CP17">
        <f t="shared" si="30"/>
        <v>0</v>
      </c>
      <c r="CQ17">
        <f t="shared" si="31"/>
        <v>0</v>
      </c>
    </row>
    <row r="18" spans="1:95" x14ac:dyDescent="0.2">
      <c r="A18" s="1">
        <v>10</v>
      </c>
      <c r="B18" s="1" t="s">
        <v>220</v>
      </c>
      <c r="C18" s="1" t="s">
        <v>294</v>
      </c>
      <c r="D18" s="1" t="s">
        <v>221</v>
      </c>
      <c r="E18" s="103" t="s">
        <v>311</v>
      </c>
      <c r="F18" s="1" t="s">
        <v>204</v>
      </c>
      <c r="G18" s="62">
        <v>21</v>
      </c>
      <c r="H18" s="67">
        <v>67.5</v>
      </c>
      <c r="I18" s="67">
        <v>6.5</v>
      </c>
      <c r="J18" s="106">
        <v>10</v>
      </c>
      <c r="O18" s="62">
        <v>10</v>
      </c>
      <c r="S18" s="101"/>
      <c r="U18" s="82"/>
      <c r="V18" s="101"/>
      <c r="W18" s="101"/>
      <c r="BF18">
        <f t="shared" si="0"/>
        <v>10</v>
      </c>
      <c r="BG18" s="24">
        <f>IF($P$4&gt;0,(LARGE(($O18,$X18,$AG18,$AO18,$AW18,$BE18),1)),"0")</f>
        <v>10</v>
      </c>
      <c r="BH18" s="24">
        <f t="shared" si="1"/>
        <v>0</v>
      </c>
      <c r="BN18">
        <f t="shared" si="2"/>
        <v>21</v>
      </c>
      <c r="BO18">
        <f t="shared" si="3"/>
        <v>67.5</v>
      </c>
      <c r="BP18">
        <f t="shared" si="4"/>
        <v>0</v>
      </c>
      <c r="BQ18">
        <f t="shared" si="5"/>
        <v>0</v>
      </c>
      <c r="BR18">
        <f t="shared" si="6"/>
        <v>21</v>
      </c>
      <c r="BS18">
        <f t="shared" si="7"/>
        <v>0</v>
      </c>
      <c r="BT18">
        <f t="shared" si="8"/>
        <v>0</v>
      </c>
      <c r="BU18">
        <f t="shared" si="9"/>
        <v>0</v>
      </c>
      <c r="BV18">
        <f t="shared" si="10"/>
        <v>0</v>
      </c>
      <c r="BW18">
        <f t="shared" si="11"/>
        <v>0</v>
      </c>
      <c r="BX18">
        <f t="shared" si="12"/>
        <v>0</v>
      </c>
      <c r="BY18">
        <f t="shared" si="13"/>
        <v>0</v>
      </c>
      <c r="BZ18">
        <f t="shared" si="14"/>
        <v>0</v>
      </c>
      <c r="CA18">
        <f t="shared" si="15"/>
        <v>0</v>
      </c>
      <c r="CB18">
        <f t="shared" si="16"/>
        <v>0</v>
      </c>
      <c r="CC18">
        <f t="shared" si="17"/>
        <v>0</v>
      </c>
      <c r="CD18">
        <f t="shared" si="18"/>
        <v>0</v>
      </c>
      <c r="CE18">
        <f t="shared" si="19"/>
        <v>0</v>
      </c>
      <c r="CF18">
        <f t="shared" si="20"/>
        <v>0</v>
      </c>
      <c r="CG18">
        <f t="shared" si="21"/>
        <v>0</v>
      </c>
      <c r="CH18">
        <f t="shared" si="22"/>
        <v>0</v>
      </c>
      <c r="CI18">
        <f t="shared" si="23"/>
        <v>0</v>
      </c>
      <c r="CJ18">
        <f t="shared" si="24"/>
        <v>0</v>
      </c>
      <c r="CK18">
        <f t="shared" si="25"/>
        <v>0</v>
      </c>
      <c r="CL18">
        <f t="shared" si="26"/>
        <v>0</v>
      </c>
      <c r="CM18">
        <f t="shared" si="27"/>
        <v>0</v>
      </c>
      <c r="CN18">
        <f t="shared" si="28"/>
        <v>0</v>
      </c>
      <c r="CO18">
        <f t="shared" si="29"/>
        <v>0</v>
      </c>
      <c r="CP18">
        <f t="shared" si="30"/>
        <v>0</v>
      </c>
      <c r="CQ18">
        <f t="shared" si="31"/>
        <v>0</v>
      </c>
    </row>
    <row r="19" spans="1:95" x14ac:dyDescent="0.2">
      <c r="A19" s="1">
        <v>11</v>
      </c>
      <c r="B19" s="1" t="s">
        <v>223</v>
      </c>
      <c r="C19" s="1" t="s">
        <v>295</v>
      </c>
      <c r="D19" s="1" t="s">
        <v>224</v>
      </c>
      <c r="E19" s="103" t="s">
        <v>311</v>
      </c>
      <c r="F19" s="1" t="s">
        <v>189</v>
      </c>
      <c r="G19" s="62" t="s">
        <v>225</v>
      </c>
      <c r="J19" s="106"/>
      <c r="O19" s="62">
        <v>11</v>
      </c>
      <c r="S19" s="101"/>
      <c r="U19" s="82"/>
      <c r="V19" s="101"/>
      <c r="W19" s="101"/>
      <c r="BF19">
        <f t="shared" si="0"/>
        <v>11</v>
      </c>
      <c r="BG19" s="24">
        <f>IF($P$4&gt;0,(LARGE(($O19,$X19,$AG19,$AO19,$AW19,$BE19),1)),"0")</f>
        <v>11</v>
      </c>
      <c r="BH19" s="24">
        <f t="shared" si="1"/>
        <v>0</v>
      </c>
      <c r="BN19">
        <f t="shared" si="2"/>
        <v>199</v>
      </c>
      <c r="BO19">
        <f t="shared" si="3"/>
        <v>0</v>
      </c>
      <c r="BP19">
        <f t="shared" si="4"/>
        <v>0</v>
      </c>
      <c r="BQ19">
        <f t="shared" si="5"/>
        <v>0</v>
      </c>
      <c r="BR19">
        <f t="shared" si="6"/>
        <v>199</v>
      </c>
      <c r="BS19">
        <f t="shared" si="7"/>
        <v>0</v>
      </c>
      <c r="BT19">
        <f t="shared" si="8"/>
        <v>0</v>
      </c>
      <c r="BU19">
        <f t="shared" si="9"/>
        <v>0</v>
      </c>
      <c r="BV19">
        <f t="shared" si="10"/>
        <v>0</v>
      </c>
      <c r="BW19">
        <f t="shared" si="11"/>
        <v>0</v>
      </c>
      <c r="BX19">
        <f t="shared" si="12"/>
        <v>0</v>
      </c>
      <c r="BY19">
        <f t="shared" si="13"/>
        <v>0</v>
      </c>
      <c r="BZ19">
        <f t="shared" si="14"/>
        <v>0</v>
      </c>
      <c r="CA19">
        <f t="shared" si="15"/>
        <v>0</v>
      </c>
      <c r="CB19">
        <f t="shared" si="16"/>
        <v>0</v>
      </c>
      <c r="CC19">
        <f t="shared" si="17"/>
        <v>0</v>
      </c>
      <c r="CD19">
        <f t="shared" si="18"/>
        <v>0</v>
      </c>
      <c r="CE19">
        <f t="shared" si="19"/>
        <v>0</v>
      </c>
      <c r="CF19">
        <f t="shared" si="20"/>
        <v>0</v>
      </c>
      <c r="CG19">
        <f t="shared" si="21"/>
        <v>0</v>
      </c>
      <c r="CH19">
        <f t="shared" si="22"/>
        <v>0</v>
      </c>
      <c r="CI19">
        <f t="shared" si="23"/>
        <v>0</v>
      </c>
      <c r="CJ19">
        <f t="shared" si="24"/>
        <v>0</v>
      </c>
      <c r="CK19">
        <f t="shared" si="25"/>
        <v>0</v>
      </c>
      <c r="CL19">
        <f t="shared" si="26"/>
        <v>0</v>
      </c>
      <c r="CM19">
        <f t="shared" si="27"/>
        <v>0</v>
      </c>
      <c r="CN19">
        <f t="shared" si="28"/>
        <v>0</v>
      </c>
      <c r="CO19">
        <f t="shared" si="29"/>
        <v>0</v>
      </c>
      <c r="CP19">
        <f t="shared" si="30"/>
        <v>0</v>
      </c>
      <c r="CQ19">
        <f t="shared" si="31"/>
        <v>0</v>
      </c>
    </row>
    <row r="20" spans="1:95" x14ac:dyDescent="0.2">
      <c r="A20" s="1">
        <v>11</v>
      </c>
      <c r="B20" s="103" t="s">
        <v>226</v>
      </c>
      <c r="C20" s="103" t="s">
        <v>296</v>
      </c>
      <c r="D20" s="103" t="s">
        <v>227</v>
      </c>
      <c r="E20" s="103" t="s">
        <v>311</v>
      </c>
      <c r="F20" s="1" t="s">
        <v>204</v>
      </c>
      <c r="G20" s="62" t="s">
        <v>225</v>
      </c>
      <c r="O20" s="62">
        <v>11</v>
      </c>
      <c r="S20" s="101"/>
      <c r="U20" s="82"/>
      <c r="V20" s="101"/>
      <c r="W20" s="101"/>
    </row>
    <row r="21" spans="1:95" x14ac:dyDescent="0.2">
      <c r="C21" s="103"/>
      <c r="D21" s="103"/>
      <c r="S21" s="101"/>
      <c r="U21" s="82"/>
      <c r="V21" s="101"/>
      <c r="W21" s="101"/>
    </row>
    <row r="22" spans="1:95" x14ac:dyDescent="0.2">
      <c r="C22" s="103"/>
      <c r="D22" s="103"/>
      <c r="S22" s="101"/>
      <c r="U22" s="82"/>
      <c r="V22" s="101"/>
      <c r="W22" s="101"/>
    </row>
    <row r="23" spans="1:95" x14ac:dyDescent="0.2">
      <c r="C23" s="103"/>
      <c r="D23" s="103"/>
      <c r="S23" s="101"/>
      <c r="V23" s="101"/>
      <c r="W23" s="101"/>
    </row>
  </sheetData>
  <mergeCells count="32">
    <mergeCell ref="A1:BL1"/>
    <mergeCell ref="A3:B3"/>
    <mergeCell ref="C3:E3"/>
    <mergeCell ref="F3:O3"/>
    <mergeCell ref="P3:X3"/>
    <mergeCell ref="Y3:AO5"/>
    <mergeCell ref="BF3:BI3"/>
    <mergeCell ref="BK3:BL7"/>
    <mergeCell ref="A4:B4"/>
    <mergeCell ref="C4:E4"/>
    <mergeCell ref="F4:O4"/>
    <mergeCell ref="P4:X4"/>
    <mergeCell ref="BF4:BI4"/>
    <mergeCell ref="A5:B5"/>
    <mergeCell ref="C5:E5"/>
    <mergeCell ref="F5:O5"/>
    <mergeCell ref="P5:X5"/>
    <mergeCell ref="BF5:BI5"/>
    <mergeCell ref="A6:E7"/>
    <mergeCell ref="G6:O6"/>
    <mergeCell ref="P6:X6"/>
    <mergeCell ref="Y6:AG6"/>
    <mergeCell ref="AH6:AO6"/>
    <mergeCell ref="AX6:BE6"/>
    <mergeCell ref="BF6:BH6"/>
    <mergeCell ref="G7:O7"/>
    <mergeCell ref="P7:X7"/>
    <mergeCell ref="Y7:AG7"/>
    <mergeCell ref="AH7:AO7"/>
    <mergeCell ref="AP7:AW7"/>
    <mergeCell ref="AX7:BE7"/>
    <mergeCell ref="AP6:AW6"/>
  </mergeCells>
  <dataValidations count="8">
    <dataValidation type="whole" allowBlank="1" showInputMessage="1" showErrorMessage="1" sqref="BJ3" xr:uid="{20E22C68-1BB2-4958-A1DF-21B63728FA75}">
      <formula1>1</formula1>
      <formula2>4</formula2>
    </dataValidation>
    <dataValidation type="whole" allowBlank="1" showInputMessage="1" showErrorMessage="1" sqref="BJ4" xr:uid="{FE393CF9-2B0F-424E-B9EB-7541EFF68F31}">
      <formula1>1</formula1>
      <formula2>2</formula2>
    </dataValidation>
    <dataValidation type="whole" operator="lessThan" allowBlank="1" showInputMessage="1" showErrorMessage="1" sqref="BJ5" xr:uid="{B7E9DE4D-97B0-402F-B9FB-254C25A59CC5}">
      <formula1>9</formula1>
    </dataValidation>
    <dataValidation type="whole" operator="lessThan" allowBlank="1" showInputMessage="1" showErrorMessage="1" sqref="BJ6" xr:uid="{7233F8F3-6164-4179-B359-4CA9F455D193}">
      <formula1>340</formula1>
    </dataValidation>
    <dataValidation type="list" allowBlank="1" showInputMessage="1" showErrorMessage="1" sqref="BK1:BK2 BK9:BK65446" xr:uid="{E430D9AC-8347-4EC1-92AC-084DF6B67C28}">
      <formula1>"ja,nee"</formula1>
    </dataValidation>
    <dataValidation type="decimal" allowBlank="1" showInputMessage="1" showErrorMessage="1" sqref="H1:H2 L1:L2 Q1:Q2 U1:U2 Z1:Z2 AD1:AD2 AL1:AL2 AI1:AI2 AQ1:AQ2 AT1:AT2 BB1:BB2 AY1:AY2 AY9:AY65446 BB9:BB65446 AQ9:AQ65446 AT9:AT65446 AI9:AI65446 L9:L65446 U9:U65446 Q9:Q65446 Z9:Z65446 AD9:AD65446 H9:H65446 AL9:AL65446" xr:uid="{998F5EA6-535B-4F34-A8C5-EA811608F899}">
      <formula1>0</formula1>
      <formula2>100</formula2>
    </dataValidation>
    <dataValidation type="decimal" allowBlank="1" showInputMessage="1" showErrorMessage="1" sqref="M1:M2 I1:J2 V1:V2 R1:S2 AJ1:AJ2 AE1:AE2 AA1:AB2 AM1:AM2 AU1:AU2 AR1:AR2 AZ1:AZ2 BC1:BC2 BC9:BC65446 AZ9:AZ65446 AU9:AU65446 AR9:AR65446 AM9:AM65446 M9:M65446 AJ9:AJ65446 AE9:AE65446 I9:J65446 V9:V65446 AA9:AB65446 R9:S65446" xr:uid="{E3BC5838-F696-41E8-8A78-E2D674EA9061}">
      <formula1>0</formula1>
      <formula2>10</formula2>
    </dataValidation>
    <dataValidation operator="lessThan" allowBlank="1" showInputMessage="1" showErrorMessage="1" sqref="P1:P2 AH1:AH2 AX1:AX2 AX9:AX65446 AH9:AH65446 P9:P65446" xr:uid="{5D77DFC1-EB5A-4F76-9E5D-508598F136E5}"/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660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1" r:id="rId6" name="Button 3">
              <controlPr defaultSize="0" print="0" autoFill="0" autoPict="0" macro="[0]!Sort_Punten_2">
                <anchor moveWithCells="1" sizeWithCells="1">
                  <from>
                    <xdr:col>15</xdr:col>
                    <xdr:colOff>28575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2" r:id="rId7" name="Button 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3" r:id="rId8" name="Button 5">
              <controlPr defaultSize="0" print="0" autoFill="0" autoPict="0" macro="[0]!verbergen">
                <anchor moveWithCells="1" sizeWithCells="1">
                  <from>
                    <xdr:col>62</xdr:col>
                    <xdr:colOff>28575</xdr:colOff>
                    <xdr:row>2</xdr:row>
                    <xdr:rowOff>9525</xdr:rowOff>
                  </from>
                  <to>
                    <xdr:col>64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4" r:id="rId9" name="Button 6">
              <controlPr defaultSize="0" print="0" autoFill="0" autoPict="0" macro="[0]!Sort_Pl_Punten_1">
                <anchor moveWithCells="1" siz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5" r:id="rId10" name="Button 7">
              <controlPr defaultSize="0" print="0" autoFill="0" autoPict="0" macro="[0]!Sort_Pl_Punten_2">
                <anchor moveWithCells="1" sizeWithCells="1">
                  <from>
                    <xdr:col>23</xdr:col>
                    <xdr:colOff>0</xdr:colOff>
                    <xdr:row>7</xdr:row>
                    <xdr:rowOff>9525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6" r:id="rId11" name="Button 8">
              <controlPr defaultSize="0" print="0" autoFill="0" autoPict="0" macro="[0]!Sort_Pl_Punten_3">
                <anchor moveWithCells="1" sizeWithCells="1">
                  <from>
                    <xdr:col>31</xdr:col>
                    <xdr:colOff>190500</xdr:colOff>
                    <xdr:row>7</xdr:row>
                    <xdr:rowOff>28575</xdr:rowOff>
                  </from>
                  <to>
                    <xdr:col>33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7" r:id="rId12" name="Button 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8" r:id="rId13" name="Button 10">
              <controlPr defaultSize="0" print="0" autoFill="0" autoPict="0" macro="[0]!Sort_Beste_Punten">
                <anchor moveWithCells="1" sizeWithCells="1">
                  <from>
                    <xdr:col>59</xdr:col>
                    <xdr:colOff>28575</xdr:colOff>
                    <xdr:row>6</xdr:row>
                    <xdr:rowOff>28575</xdr:rowOff>
                  </from>
                  <to>
                    <xdr:col>60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1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1" r:id="rId16" name="Button 13">
              <controlPr defaultSize="0" print="0" autoFill="0" autoPict="0" macro="[0]!Sort_Punten_3">
                <anchor moveWithCells="1" sizeWithCells="1">
                  <from>
                    <xdr:col>24</xdr:col>
                    <xdr:colOff>28575</xdr:colOff>
                    <xdr:row>7</xdr:row>
                    <xdr:rowOff>9525</xdr:rowOff>
                  </from>
                  <to>
                    <xdr:col>31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2" r:id="rId17" name="Button 1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3" r:id="rId18" name="Button 15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39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4" r:id="rId19" name="Button 16">
              <controlPr defaultSize="0" print="0" autoFill="0" autoPict="0" macro="[0]!Sort_Pl_Punten_5">
                <anchor moveWithCells="1" sizeWithCells="1">
                  <from>
                    <xdr:col>41</xdr:col>
                    <xdr:colOff>0</xdr:colOff>
                    <xdr:row>7</xdr:row>
                    <xdr:rowOff>28575</xdr:rowOff>
                  </from>
                  <to>
                    <xdr:col>48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5" r:id="rId20" name="Button 17">
              <controlPr defaultSize="0" print="0" autoFill="0" autoPict="0" macro="[0]!Sort_Punten_3">
                <anchor moveWithCells="1" sizeWithCells="1">
                  <from>
                    <xdr:col>41</xdr:col>
                    <xdr:colOff>0</xdr:colOff>
                    <xdr:row>6</xdr:row>
                    <xdr:rowOff>152400</xdr:rowOff>
                  </from>
                  <to>
                    <xdr:col>47</xdr:col>
                    <xdr:colOff>38100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6" r:id="rId21" name="Button 18">
              <controlPr defaultSize="0" print="0" autoFill="0" autoPict="0" macro="[0]!Sort_Pl_Punten_4">
                <anchor moveWithCells="1" sizeWithCells="1">
                  <from>
                    <xdr:col>49</xdr:col>
                    <xdr:colOff>0</xdr:colOff>
                    <xdr:row>7</xdr:row>
                    <xdr:rowOff>9525</xdr:rowOff>
                  </from>
                  <to>
                    <xdr:col>55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7" r:id="rId22" name="Button 19">
              <controlPr defaultSize="0" print="0" autoFill="0" autoPict="0" macro="[0]!Sort_Pl_Punten_6">
                <anchor moveWithCells="1" sizeWithCells="1">
                  <from>
                    <xdr:col>56</xdr:col>
                    <xdr:colOff>28575</xdr:colOff>
                    <xdr:row>7</xdr:row>
                    <xdr:rowOff>0</xdr:rowOff>
                  </from>
                  <to>
                    <xdr:col>56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8" r:id="rId23" name="Button 20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28575</xdr:rowOff>
                  </from>
                  <to>
                    <xdr:col>40</xdr:col>
                    <xdr:colOff>180975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29" r:id="rId24" name="Button 21">
              <controlPr defaultSize="0" print="0" autoFill="0" autoPict="0" macro="[0]!Sort_Punten_2">
                <anchor moveWithCells="1" sizeWithCells="1">
                  <from>
                    <xdr:col>15</xdr:col>
                    <xdr:colOff>28575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30" r:id="rId25" name="Button 22">
              <controlPr defaultSize="0" print="0" autoFill="0" autoPict="0" macro="[0]!Sort_Punten_2">
                <anchor moveWithCells="1" sizeWithCells="1">
                  <from>
                    <xdr:col>24</xdr:col>
                    <xdr:colOff>28575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31" r:id="rId26" name="Button 23">
              <controlPr defaultSize="0" print="0" autoFill="0" autoPict="0" macro="[0]!Sort_Punten_2">
                <anchor moveWithCells="1" sizeWithCells="1">
                  <from>
                    <xdr:col>24</xdr:col>
                    <xdr:colOff>28575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32" r:id="rId27" name="Button 24">
              <controlPr defaultSize="0" print="0" autoFill="0" autoPict="0" macro="[0]!Sort_Punten_2">
                <anchor moveWithCells="1" sizeWithCells="1">
                  <from>
                    <xdr:col>6</xdr:col>
                    <xdr:colOff>28575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33" r:id="rId28" name="Button 25">
              <controlPr defaultSize="0" print="0" autoFill="0" autoPict="0" macro="[0]!Sort_Pl_Punten_2">
                <anchor moveWithCells="1" siz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34" r:id="rId29" name="Button 26">
              <controlPr defaultSize="0" print="0" autoFill="0" autoPict="0" macro="[0]!Sort_Punten_2">
                <anchor moveWithCells="1" sizeWithCells="1">
                  <from>
                    <xdr:col>6</xdr:col>
                    <xdr:colOff>28575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7">
    <pageSetUpPr fitToPage="1"/>
  </sheetPr>
  <dimension ref="A1:CQ24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J18" sqref="J18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4.5703125" style="67" customWidth="1"/>
    <col min="9" max="9" width="4.140625" style="67" customWidth="1"/>
    <col min="10" max="10" width="4.42578125" style="67" bestFit="1" customWidth="1"/>
    <col min="11" max="11" width="3.5703125" style="87" customWidth="1"/>
    <col min="12" max="12" width="4.5703125" style="68" customWidth="1"/>
    <col min="13" max="13" width="4.140625" style="68" customWidth="1"/>
    <col min="14" max="15" width="3" style="62" customWidth="1"/>
    <col min="16" max="16" width="3.5703125" style="63" customWidth="1"/>
    <col min="17" max="17" width="4.5703125" style="70" customWidth="1"/>
    <col min="18" max="19" width="4.140625" style="70" customWidth="1"/>
    <col min="20" max="20" width="3.5703125" style="63" customWidth="1"/>
    <col min="21" max="21" width="5.7109375" style="70" customWidth="1"/>
    <col min="22" max="22" width="4.140625" style="70" customWidth="1"/>
    <col min="23" max="23" width="4.140625" style="63" customWidth="1"/>
    <col min="24" max="24" width="3" style="63" customWidth="1"/>
    <col min="25" max="25" width="3.5703125" style="62" customWidth="1"/>
    <col min="26" max="26" width="4.5703125" style="68" customWidth="1"/>
    <col min="27" max="28" width="4.140625" style="68" customWidth="1"/>
    <col min="29" max="29" width="3.5703125" style="62" customWidth="1"/>
    <col min="30" max="30" width="4.5703125" style="68" customWidth="1"/>
    <col min="31" max="31" width="4.140625" style="68" customWidth="1"/>
    <col min="32" max="33" width="3" style="62" customWidth="1"/>
    <col min="34" max="34" width="3.5703125" style="63" hidden="1" customWidth="1"/>
    <col min="35" max="35" width="4.5703125" style="70" hidden="1" customWidth="1"/>
    <col min="36" max="36" width="4.140625" style="70" hidden="1" customWidth="1"/>
    <col min="37" max="37" width="3.5703125" style="63" hidden="1" customWidth="1"/>
    <col min="38" max="38" width="4.5703125" style="70" hidden="1" customWidth="1"/>
    <col min="39" max="39" width="4.140625" style="70" hidden="1" customWidth="1"/>
    <col min="40" max="41" width="3" style="63" hidden="1" customWidth="1"/>
    <col min="42" max="42" width="3.5703125" style="62" hidden="1" customWidth="1"/>
    <col min="43" max="43" width="4.5703125" style="68" hidden="1" customWidth="1"/>
    <col min="44" max="44" width="4.140625" style="68" hidden="1" customWidth="1"/>
    <col min="45" max="45" width="3.5703125" style="62" hidden="1" customWidth="1"/>
    <col min="46" max="46" width="4.5703125" style="68" hidden="1" customWidth="1"/>
    <col min="47" max="47" width="4.140625" style="68" hidden="1" customWidth="1"/>
    <col min="48" max="49" width="3" style="62" hidden="1" customWidth="1"/>
    <col min="50" max="50" width="3.5703125" style="63" hidden="1" customWidth="1"/>
    <col min="51" max="51" width="4.5703125" style="70" hidden="1" customWidth="1"/>
    <col min="52" max="52" width="4.140625" style="70" hidden="1" customWidth="1"/>
    <col min="53" max="53" width="3.5703125" style="63" hidden="1" customWidth="1"/>
    <col min="54" max="54" width="4.5703125" style="70" hidden="1" customWidth="1"/>
    <col min="55" max="55" width="4.140625" style="70" hidden="1" customWidth="1"/>
    <col min="56" max="57" width="3" style="63" hidden="1" customWidth="1"/>
    <col min="58" max="58" width="5.5703125" customWidth="1"/>
    <col min="59" max="59" width="5.5703125" bestFit="1" customWidth="1"/>
    <col min="60" max="60" width="6" customWidth="1"/>
    <col min="61" max="61" width="4" style="1" customWidth="1"/>
    <col min="62" max="62" width="4.85546875" style="1" customWidth="1"/>
    <col min="63" max="63" width="5.42578125" style="1" customWidth="1"/>
    <col min="64" max="64" width="17.42578125" style="1" customWidth="1"/>
    <col min="66" max="66" width="4" hidden="1" customWidth="1"/>
    <col min="67" max="67" width="5" hidden="1" customWidth="1"/>
    <col min="68" max="68" width="4" hidden="1" customWidth="1"/>
    <col min="69" max="69" width="6.5703125" hidden="1" customWidth="1"/>
    <col min="70" max="70" width="5.5703125" hidden="1" customWidth="1"/>
    <col min="71" max="71" width="4" hidden="1" customWidth="1"/>
    <col min="72" max="72" width="5" hidden="1" customWidth="1"/>
    <col min="73" max="73" width="4" hidden="1" customWidth="1"/>
    <col min="74" max="74" width="6.5703125" hidden="1" customWidth="1"/>
    <col min="75" max="75" width="5.5703125" hidden="1" customWidth="1"/>
    <col min="76" max="76" width="4" hidden="1" customWidth="1"/>
    <col min="77" max="77" width="5" hidden="1" customWidth="1"/>
    <col min="78" max="78" width="4" hidden="1" customWidth="1"/>
    <col min="79" max="79" width="6.5703125" hidden="1" customWidth="1"/>
    <col min="80" max="80" width="5.5703125" hidden="1" customWidth="1"/>
    <col min="81" max="81" width="4" hidden="1" customWidth="1"/>
    <col min="82" max="82" width="5" hidden="1" customWidth="1"/>
    <col min="83" max="83" width="4" hidden="1" customWidth="1"/>
    <col min="84" max="84" width="6.5703125" hidden="1" customWidth="1"/>
    <col min="85" max="85" width="6.42578125" hidden="1" customWidth="1"/>
    <col min="86" max="86" width="4" hidden="1" customWidth="1"/>
    <col min="87" max="87" width="5" hidden="1" customWidth="1"/>
    <col min="88" max="88" width="4" hidden="1" customWidth="1"/>
    <col min="89" max="89" width="6.5703125" hidden="1" customWidth="1"/>
    <col min="90" max="90" width="6.42578125" hidden="1" customWidth="1"/>
    <col min="91" max="91" width="4" hidden="1" customWidth="1"/>
    <col min="92" max="92" width="5" hidden="1" customWidth="1"/>
    <col min="93" max="93" width="4" hidden="1" customWidth="1"/>
    <col min="94" max="94" width="6.5703125" hidden="1" customWidth="1"/>
    <col min="95" max="95" width="6.42578125" hidden="1" customWidth="1"/>
  </cols>
  <sheetData>
    <row r="1" spans="1:95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1"/>
    </row>
    <row r="2" spans="1:95" ht="12.75" hidden="1" customHeight="1" x14ac:dyDescent="0.2">
      <c r="A2" s="9"/>
      <c r="B2" s="9"/>
      <c r="C2" s="9"/>
      <c r="D2" s="9"/>
      <c r="E2" s="9"/>
      <c r="F2" s="9"/>
      <c r="G2" s="84"/>
      <c r="H2" s="65"/>
      <c r="I2" s="65"/>
      <c r="J2" s="65"/>
      <c r="K2" s="85"/>
      <c r="O2" s="62">
        <v>1</v>
      </c>
      <c r="P2" s="88"/>
      <c r="X2" s="63">
        <v>2</v>
      </c>
      <c r="Y2" s="84"/>
      <c r="AG2" s="62">
        <v>3</v>
      </c>
      <c r="AH2" s="88"/>
      <c r="AO2" s="63">
        <v>4</v>
      </c>
      <c r="AP2" s="84"/>
      <c r="AW2" s="62">
        <v>5</v>
      </c>
      <c r="AX2" s="88"/>
      <c r="BE2" s="63">
        <v>6</v>
      </c>
      <c r="BF2">
        <f>O2+X2+AG2+AO2+AW2+BE2</f>
        <v>21</v>
      </c>
      <c r="BG2" s="24">
        <f>IF($P$4&gt;0,(LARGE(($O2,$X2,$AG2,$AO2,$AW2,$BE2),1)),"0")</f>
        <v>6</v>
      </c>
      <c r="BH2" s="24">
        <f>BF2-BG2</f>
        <v>15</v>
      </c>
      <c r="BI2" s="1" t="str">
        <f>IF($P$4&gt;1,(LARGE(($O2,$X2,$AG2,$AO2,$AW2,$BE2),1))+(LARGE(($O2,$X2,$AG2,$AO2,$AW2,$BE2),2)),"0")</f>
        <v>0</v>
      </c>
      <c r="BN2">
        <f>IF(G2&gt;99,199,G2)</f>
        <v>0</v>
      </c>
      <c r="BO2">
        <f>IF(H2="",0,H2)</f>
        <v>0</v>
      </c>
      <c r="BP2">
        <f>IF(K2&gt;99,199,K2)</f>
        <v>0</v>
      </c>
      <c r="BQ2">
        <f>IF(L2="",0,L2)</f>
        <v>0</v>
      </c>
      <c r="BR2">
        <f>BN2+BP2</f>
        <v>0</v>
      </c>
      <c r="BS2">
        <f>IF(P2&gt;99,199,P2)</f>
        <v>0</v>
      </c>
      <c r="BT2">
        <f>IF(Q2="",0,Q2)</f>
        <v>0</v>
      </c>
      <c r="BU2">
        <f>IF(T2&gt;99,199,T2)</f>
        <v>0</v>
      </c>
      <c r="BV2">
        <f>IF(U2="",0,U2)</f>
        <v>0</v>
      </c>
      <c r="BW2">
        <f>BS2+BU2</f>
        <v>0</v>
      </c>
      <c r="BX2">
        <f>IF(Y2&gt;99,199,Y2)</f>
        <v>0</v>
      </c>
      <c r="BY2">
        <f>IF(Z2="",0,Z2)</f>
        <v>0</v>
      </c>
      <c r="BZ2">
        <f>IF(AC2&gt;99,199,AC2)</f>
        <v>0</v>
      </c>
      <c r="CA2">
        <f>IF(AD2="",0,AD2)</f>
        <v>0</v>
      </c>
      <c r="CB2">
        <f>BX2+BZ2</f>
        <v>0</v>
      </c>
      <c r="CC2">
        <f>IF(AH2&gt;99,199,AH2)</f>
        <v>0</v>
      </c>
      <c r="CD2">
        <f>IF(AI2="",0,AI2)</f>
        <v>0</v>
      </c>
      <c r="CE2">
        <f>IF(AK2&gt;99,199,AK2)</f>
        <v>0</v>
      </c>
      <c r="CF2">
        <f>IF(AL2="",0,AL2)</f>
        <v>0</v>
      </c>
      <c r="CG2">
        <f>CC2+CE2</f>
        <v>0</v>
      </c>
      <c r="CH2">
        <f>IF(AP2&gt;99,199,AP2)</f>
        <v>0</v>
      </c>
      <c r="CI2">
        <f>IF(AQ2="",0,AQ2)</f>
        <v>0</v>
      </c>
      <c r="CJ2">
        <f>IF(AS2&gt;99,199,AS2)</f>
        <v>0</v>
      </c>
      <c r="CK2">
        <f>IF(AT2="",0,AT2)</f>
        <v>0</v>
      </c>
      <c r="CL2">
        <f>CH2+CJ2</f>
        <v>0</v>
      </c>
      <c r="CM2">
        <f>IF(AX2&gt;99,199,AX2)</f>
        <v>0</v>
      </c>
      <c r="CN2">
        <f>IF(AY2="",0,AY2)</f>
        <v>0</v>
      </c>
      <c r="CO2">
        <f>IF(BA2&gt;99,199,BA2)</f>
        <v>0</v>
      </c>
      <c r="CP2">
        <f>IF(BB2="",0,BB2)</f>
        <v>0</v>
      </c>
      <c r="CQ2">
        <f>CM2+CO2</f>
        <v>0</v>
      </c>
    </row>
    <row r="3" spans="1:95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43"/>
      <c r="O3" s="127"/>
      <c r="P3" s="144"/>
      <c r="Q3" s="145"/>
      <c r="R3" s="145"/>
      <c r="S3" s="145"/>
      <c r="T3" s="145"/>
      <c r="U3" s="145"/>
      <c r="V3" s="145"/>
      <c r="W3" s="145"/>
      <c r="X3" s="146"/>
      <c r="Y3" s="147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9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142" t="s">
        <v>26</v>
      </c>
      <c r="BG3" s="143"/>
      <c r="BH3" s="143"/>
      <c r="BI3" s="127"/>
      <c r="BJ3" s="20">
        <f>Instellingen!B6</f>
        <v>3</v>
      </c>
      <c r="BK3" s="156"/>
      <c r="BL3" s="157"/>
    </row>
    <row r="4" spans="1:95" x14ac:dyDescent="0.2">
      <c r="A4" s="142" t="s">
        <v>9</v>
      </c>
      <c r="B4" s="127"/>
      <c r="C4" s="162" t="s">
        <v>131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43"/>
      <c r="O4" s="127"/>
      <c r="P4" s="108">
        <f>Instellingen!B7</f>
        <v>1</v>
      </c>
      <c r="Q4" s="109"/>
      <c r="R4" s="109"/>
      <c r="S4" s="109"/>
      <c r="T4" s="109"/>
      <c r="U4" s="109"/>
      <c r="V4" s="109"/>
      <c r="W4" s="109"/>
      <c r="X4" s="110"/>
      <c r="Y4" s="150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2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142"/>
      <c r="BG4" s="143"/>
      <c r="BH4" s="143"/>
      <c r="BI4" s="127"/>
      <c r="BJ4" s="20"/>
      <c r="BK4" s="158"/>
      <c r="BL4" s="159"/>
    </row>
    <row r="5" spans="1:95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43"/>
      <c r="O5" s="127"/>
      <c r="P5" s="108">
        <f>Instellingen!B5</f>
        <v>99</v>
      </c>
      <c r="Q5" s="109"/>
      <c r="R5" s="109"/>
      <c r="S5" s="109"/>
      <c r="T5" s="109"/>
      <c r="U5" s="109"/>
      <c r="V5" s="109"/>
      <c r="W5" s="109"/>
      <c r="X5" s="110"/>
      <c r="Y5" s="153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5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111" t="s">
        <v>12</v>
      </c>
      <c r="BG5" s="112"/>
      <c r="BH5" s="112"/>
      <c r="BI5" s="113"/>
      <c r="BJ5" s="8">
        <v>2</v>
      </c>
      <c r="BK5" s="158"/>
      <c r="BL5" s="159"/>
    </row>
    <row r="6" spans="1:95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0"/>
      <c r="O6" s="121"/>
      <c r="P6" s="122" t="str">
        <f>Instellingen!B41</f>
        <v>Brummen</v>
      </c>
      <c r="Q6" s="123"/>
      <c r="R6" s="123"/>
      <c r="S6" s="123"/>
      <c r="T6" s="123"/>
      <c r="U6" s="123"/>
      <c r="V6" s="123"/>
      <c r="W6" s="123"/>
      <c r="X6" s="124"/>
      <c r="Y6" s="119" t="str">
        <f>Instellingen!B42</f>
        <v>Brummen</v>
      </c>
      <c r="Z6" s="120"/>
      <c r="AA6" s="120"/>
      <c r="AB6" s="120"/>
      <c r="AC6" s="120"/>
      <c r="AD6" s="120"/>
      <c r="AE6" s="120"/>
      <c r="AF6" s="120"/>
      <c r="AG6" s="121"/>
      <c r="AH6" s="122" t="str">
        <f>Instellingen!B43</f>
        <v xml:space="preserve"> </v>
      </c>
      <c r="AI6" s="123"/>
      <c r="AJ6" s="123"/>
      <c r="AK6" s="123"/>
      <c r="AL6" s="123"/>
      <c r="AM6" s="123"/>
      <c r="AN6" s="123"/>
      <c r="AO6" s="124"/>
      <c r="AP6" s="119" t="str">
        <f>Instellingen!B44</f>
        <v xml:space="preserve"> </v>
      </c>
      <c r="AQ6" s="120"/>
      <c r="AR6" s="120"/>
      <c r="AS6" s="120"/>
      <c r="AT6" s="120"/>
      <c r="AU6" s="120"/>
      <c r="AV6" s="120"/>
      <c r="AW6" s="121"/>
      <c r="AX6" s="122" t="str">
        <f>Instellingen!B45</f>
        <v xml:space="preserve"> </v>
      </c>
      <c r="AY6" s="123"/>
      <c r="AZ6" s="123"/>
      <c r="BA6" s="123"/>
      <c r="BB6" s="123"/>
      <c r="BC6" s="123"/>
      <c r="BD6" s="123"/>
      <c r="BE6" s="124"/>
      <c r="BF6" s="125" t="s">
        <v>32</v>
      </c>
      <c r="BG6" s="126"/>
      <c r="BH6" s="127"/>
      <c r="BI6" s="34"/>
      <c r="BJ6" s="20"/>
      <c r="BK6" s="158"/>
      <c r="BL6" s="159"/>
    </row>
    <row r="7" spans="1:95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29"/>
      <c r="O7" s="130"/>
      <c r="P7" s="131" t="str">
        <f>Instellingen!C41</f>
        <v>6-12-2026</v>
      </c>
      <c r="Q7" s="132"/>
      <c r="R7" s="132"/>
      <c r="S7" s="132"/>
      <c r="T7" s="132"/>
      <c r="U7" s="132"/>
      <c r="V7" s="132"/>
      <c r="W7" s="132"/>
      <c r="X7" s="133"/>
      <c r="Y7" s="128" t="str">
        <f>Instellingen!C42</f>
        <v>10-1-2027</v>
      </c>
      <c r="Z7" s="129"/>
      <c r="AA7" s="129"/>
      <c r="AB7" s="129"/>
      <c r="AC7" s="129"/>
      <c r="AD7" s="129"/>
      <c r="AE7" s="129"/>
      <c r="AF7" s="129"/>
      <c r="AG7" s="130"/>
      <c r="AH7" s="134" t="str">
        <f>Instellingen!C43</f>
        <v xml:space="preserve"> </v>
      </c>
      <c r="AI7" s="135"/>
      <c r="AJ7" s="135"/>
      <c r="AK7" s="135"/>
      <c r="AL7" s="135"/>
      <c r="AM7" s="135"/>
      <c r="AN7" s="135"/>
      <c r="AO7" s="136"/>
      <c r="AP7" s="134" t="str">
        <f>Instellingen!C44</f>
        <v xml:space="preserve"> </v>
      </c>
      <c r="AQ7" s="137"/>
      <c r="AR7" s="137"/>
      <c r="AS7" s="137"/>
      <c r="AT7" s="137"/>
      <c r="AU7" s="137"/>
      <c r="AV7" s="137"/>
      <c r="AW7" s="138"/>
      <c r="AX7" s="134" t="str">
        <f>Instellingen!C45</f>
        <v xml:space="preserve"> </v>
      </c>
      <c r="AY7" s="137"/>
      <c r="AZ7" s="137"/>
      <c r="BA7" s="137"/>
      <c r="BB7" s="137"/>
      <c r="BC7" s="137"/>
      <c r="BD7" s="137"/>
      <c r="BE7" s="138"/>
      <c r="BF7" s="37" t="s">
        <v>34</v>
      </c>
      <c r="BG7" s="10" t="s">
        <v>35</v>
      </c>
      <c r="BH7" s="5" t="s">
        <v>36</v>
      </c>
      <c r="BI7" s="3"/>
      <c r="BJ7" s="3"/>
      <c r="BK7" s="160"/>
      <c r="BL7" s="161"/>
    </row>
    <row r="8" spans="1:95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89" t="s">
        <v>74</v>
      </c>
      <c r="H8" s="78" t="s">
        <v>75</v>
      </c>
      <c r="I8" s="78" t="s">
        <v>76</v>
      </c>
      <c r="J8" s="78" t="s">
        <v>147</v>
      </c>
      <c r="K8" s="71" t="s">
        <v>77</v>
      </c>
      <c r="L8" s="78" t="s">
        <v>99</v>
      </c>
      <c r="M8" s="78" t="s">
        <v>148</v>
      </c>
      <c r="N8" s="2" t="s">
        <v>4</v>
      </c>
      <c r="O8" s="2" t="s">
        <v>15</v>
      </c>
      <c r="P8" s="89" t="s">
        <v>74</v>
      </c>
      <c r="Q8" s="78" t="s">
        <v>75</v>
      </c>
      <c r="R8" s="78" t="s">
        <v>76</v>
      </c>
      <c r="S8" s="78" t="s">
        <v>147</v>
      </c>
      <c r="T8" s="71" t="s">
        <v>77</v>
      </c>
      <c r="U8" s="78" t="s">
        <v>99</v>
      </c>
      <c r="V8" s="78" t="s">
        <v>148</v>
      </c>
      <c r="W8" s="2" t="s">
        <v>4</v>
      </c>
      <c r="X8" s="2" t="s">
        <v>15</v>
      </c>
      <c r="Y8" s="89" t="s">
        <v>74</v>
      </c>
      <c r="Z8" s="78" t="s">
        <v>75</v>
      </c>
      <c r="AA8" s="78" t="s">
        <v>76</v>
      </c>
      <c r="AB8" s="78" t="s">
        <v>147</v>
      </c>
      <c r="AC8" s="71" t="s">
        <v>77</v>
      </c>
      <c r="AD8" s="78" t="s">
        <v>99</v>
      </c>
      <c r="AE8" s="78" t="s">
        <v>148</v>
      </c>
      <c r="AF8" s="2" t="s">
        <v>4</v>
      </c>
      <c r="AG8" s="2" t="s">
        <v>15</v>
      </c>
      <c r="AH8" s="89" t="s">
        <v>74</v>
      </c>
      <c r="AI8" s="78" t="s">
        <v>75</v>
      </c>
      <c r="AJ8" s="78" t="s">
        <v>76</v>
      </c>
      <c r="AK8" s="71" t="s">
        <v>77</v>
      </c>
      <c r="AL8" s="78" t="s">
        <v>78</v>
      </c>
      <c r="AM8" s="78" t="s">
        <v>79</v>
      </c>
      <c r="AN8" s="2" t="s">
        <v>4</v>
      </c>
      <c r="AO8" s="2" t="s">
        <v>15</v>
      </c>
      <c r="AP8" s="89" t="s">
        <v>74</v>
      </c>
      <c r="AQ8" s="78" t="s">
        <v>75</v>
      </c>
      <c r="AR8" s="78" t="s">
        <v>76</v>
      </c>
      <c r="AS8" s="71" t="s">
        <v>77</v>
      </c>
      <c r="AT8" s="78" t="s">
        <v>78</v>
      </c>
      <c r="AU8" s="78" t="s">
        <v>79</v>
      </c>
      <c r="AV8" s="2" t="s">
        <v>4</v>
      </c>
      <c r="AW8" s="2" t="s">
        <v>15</v>
      </c>
      <c r="AX8" s="89" t="s">
        <v>74</v>
      </c>
      <c r="AY8" s="78" t="s">
        <v>75</v>
      </c>
      <c r="AZ8" s="78" t="s">
        <v>76</v>
      </c>
      <c r="BA8" s="71" t="s">
        <v>77</v>
      </c>
      <c r="BB8" s="78" t="s">
        <v>78</v>
      </c>
      <c r="BC8" s="78" t="s">
        <v>79</v>
      </c>
      <c r="BD8" s="2" t="s">
        <v>4</v>
      </c>
      <c r="BE8" s="2" t="s">
        <v>15</v>
      </c>
      <c r="BF8" s="38" t="s">
        <v>22</v>
      </c>
      <c r="BG8" s="23" t="s">
        <v>22</v>
      </c>
      <c r="BH8" s="64" t="s">
        <v>22</v>
      </c>
      <c r="BI8" s="22" t="s">
        <v>16</v>
      </c>
      <c r="BJ8" s="22" t="s">
        <v>17</v>
      </c>
      <c r="BK8" s="7" t="s">
        <v>69</v>
      </c>
      <c r="BL8" s="2" t="s">
        <v>5</v>
      </c>
      <c r="BN8" s="72" t="s">
        <v>87</v>
      </c>
      <c r="BO8" s="72" t="s">
        <v>80</v>
      </c>
      <c r="BP8" s="72" t="s">
        <v>88</v>
      </c>
      <c r="BQ8" s="72" t="s">
        <v>81</v>
      </c>
      <c r="BR8" s="72" t="s">
        <v>98</v>
      </c>
      <c r="BS8" s="72" t="s">
        <v>89</v>
      </c>
      <c r="BT8" s="72" t="s">
        <v>82</v>
      </c>
      <c r="BU8" s="72" t="s">
        <v>90</v>
      </c>
      <c r="BV8" s="72" t="s">
        <v>102</v>
      </c>
      <c r="BW8" s="73" t="s">
        <v>97</v>
      </c>
      <c r="BX8" s="72" t="s">
        <v>91</v>
      </c>
      <c r="BY8" s="72" t="s">
        <v>83</v>
      </c>
      <c r="BZ8" s="72" t="s">
        <v>92</v>
      </c>
      <c r="CA8" s="72" t="s">
        <v>84</v>
      </c>
      <c r="CB8" s="73" t="s">
        <v>96</v>
      </c>
      <c r="CC8" s="72" t="s">
        <v>93</v>
      </c>
      <c r="CD8" s="72" t="s">
        <v>85</v>
      </c>
      <c r="CE8" s="72" t="s">
        <v>94</v>
      </c>
      <c r="CF8" s="73" t="s">
        <v>86</v>
      </c>
      <c r="CG8" s="73" t="s">
        <v>95</v>
      </c>
      <c r="CH8" s="73" t="s">
        <v>107</v>
      </c>
      <c r="CI8" s="73" t="s">
        <v>108</v>
      </c>
      <c r="CJ8" s="73" t="s">
        <v>109</v>
      </c>
      <c r="CK8" s="73" t="s">
        <v>110</v>
      </c>
      <c r="CL8" s="73" t="s">
        <v>111</v>
      </c>
      <c r="CM8" s="73" t="s">
        <v>112</v>
      </c>
      <c r="CN8" s="73" t="s">
        <v>113</v>
      </c>
      <c r="CO8" s="73" t="s">
        <v>114</v>
      </c>
      <c r="CP8" s="73" t="s">
        <v>115</v>
      </c>
      <c r="CQ8" s="73" t="s">
        <v>116</v>
      </c>
    </row>
    <row r="9" spans="1:95" x14ac:dyDescent="0.2">
      <c r="A9" s="1">
        <v>1</v>
      </c>
      <c r="B9" s="1" t="s">
        <v>234</v>
      </c>
      <c r="C9" s="1" t="s">
        <v>298</v>
      </c>
      <c r="D9" s="1" t="s">
        <v>235</v>
      </c>
      <c r="E9" s="103" t="s">
        <v>313</v>
      </c>
      <c r="F9" s="1" t="s">
        <v>176</v>
      </c>
      <c r="G9" s="62">
        <v>0</v>
      </c>
      <c r="H9" s="67">
        <v>77.5</v>
      </c>
      <c r="I9" s="67">
        <v>7.5</v>
      </c>
      <c r="J9" s="104">
        <v>2</v>
      </c>
      <c r="K9" s="87">
        <v>0</v>
      </c>
      <c r="L9" s="68">
        <v>37.86</v>
      </c>
      <c r="M9" s="105">
        <v>1</v>
      </c>
      <c r="N9" s="62">
        <v>3</v>
      </c>
      <c r="O9" s="62">
        <v>1</v>
      </c>
      <c r="S9" s="101"/>
      <c r="U9" s="82"/>
      <c r="V9" s="101"/>
      <c r="W9" s="101"/>
      <c r="BF9">
        <f t="shared" ref="BF9:BF19" si="0">O9+X9+AG9+AO9+AW9+BE9</f>
        <v>1</v>
      </c>
      <c r="BG9" s="24">
        <f>IF($P$4&gt;0,(LARGE(($O9,$X9,$AG9,$AO9,$AW9,$BE9),1)),"0")</f>
        <v>1</v>
      </c>
      <c r="BH9" s="24">
        <f t="shared" ref="BH9:BH19" si="1">BF9-BG9</f>
        <v>0</v>
      </c>
      <c r="BN9">
        <f t="shared" ref="BN9:BN19" si="2">IF(G9&gt;99,199,G9)</f>
        <v>0</v>
      </c>
      <c r="BO9">
        <f t="shared" ref="BO9:BO19" si="3">IF(H9="",0,H9)</f>
        <v>77.5</v>
      </c>
      <c r="BP9">
        <f t="shared" ref="BP9:BP19" si="4">IF(K9&gt;99,199,K9)</f>
        <v>0</v>
      </c>
      <c r="BQ9">
        <f t="shared" ref="BQ9:BQ19" si="5">IF(L9="",0,L9)</f>
        <v>37.86</v>
      </c>
      <c r="BR9">
        <f t="shared" ref="BR9:BR19" si="6">BN9+BP9</f>
        <v>0</v>
      </c>
      <c r="BS9">
        <f t="shared" ref="BS9:BS19" si="7">IF(P9&gt;99,199,P9)</f>
        <v>0</v>
      </c>
      <c r="BT9">
        <f t="shared" ref="BT9:BT19" si="8">IF(Q9="",0,Q9)</f>
        <v>0</v>
      </c>
      <c r="BU9">
        <f t="shared" ref="BU9:BU19" si="9">IF(T9&gt;99,199,T9)</f>
        <v>0</v>
      </c>
      <c r="BV9">
        <f t="shared" ref="BV9:BV19" si="10">IF(U9="",0,U9)</f>
        <v>0</v>
      </c>
      <c r="BW9">
        <f t="shared" ref="BW9:BW19" si="11">BS9+BU9</f>
        <v>0</v>
      </c>
      <c r="BX9">
        <f t="shared" ref="BX9:BX19" si="12">IF(Y9&gt;99,199,Y9)</f>
        <v>0</v>
      </c>
      <c r="BY9">
        <f t="shared" ref="BY9:BY19" si="13">IF(Z9="",0,Z9)</f>
        <v>0</v>
      </c>
      <c r="BZ9">
        <f t="shared" ref="BZ9:BZ19" si="14">IF(AC9&gt;99,199,AC9)</f>
        <v>0</v>
      </c>
      <c r="CA9">
        <f t="shared" ref="CA9:CA19" si="15">IF(AD9="",0,AD9)</f>
        <v>0</v>
      </c>
      <c r="CB9">
        <f t="shared" ref="CB9:CB19" si="16">BX9+BZ9</f>
        <v>0</v>
      </c>
      <c r="CC9">
        <f t="shared" ref="CC9:CC19" si="17">IF(AH9&gt;99,199,AH9)</f>
        <v>0</v>
      </c>
      <c r="CD9">
        <f t="shared" ref="CD9:CD19" si="18">IF(AI9="",0,AI9)</f>
        <v>0</v>
      </c>
      <c r="CE9">
        <f t="shared" ref="CE9:CE19" si="19">IF(AK9&gt;99,199,AK9)</f>
        <v>0</v>
      </c>
      <c r="CF9">
        <f t="shared" ref="CF9:CF19" si="20">IF(AL9="",0,AL9)</f>
        <v>0</v>
      </c>
      <c r="CG9">
        <f t="shared" ref="CG9:CG19" si="21">CC9+CE9</f>
        <v>0</v>
      </c>
      <c r="CH9">
        <f t="shared" ref="CH9:CH19" si="22">IF(AP9&gt;99,199,AP9)</f>
        <v>0</v>
      </c>
      <c r="CI9">
        <f t="shared" ref="CI9:CI19" si="23">IF(AQ9="",0,AQ9)</f>
        <v>0</v>
      </c>
      <c r="CJ9">
        <f t="shared" ref="CJ9:CJ19" si="24">IF(AS9&gt;99,199,AS9)</f>
        <v>0</v>
      </c>
      <c r="CK9">
        <f t="shared" ref="CK9:CK19" si="25">IF(AT9="",0,AT9)</f>
        <v>0</v>
      </c>
      <c r="CL9">
        <f t="shared" ref="CL9:CL19" si="26">CH9+CJ9</f>
        <v>0</v>
      </c>
      <c r="CM9">
        <f t="shared" ref="CM9:CM19" si="27">IF(AX9&gt;99,199,AX9)</f>
        <v>0</v>
      </c>
      <c r="CN9">
        <f t="shared" ref="CN9:CN19" si="28">IF(AY9="",0,AY9)</f>
        <v>0</v>
      </c>
      <c r="CO9">
        <f t="shared" ref="CO9:CO19" si="29">IF(BA9&gt;99,199,BA9)</f>
        <v>0</v>
      </c>
      <c r="CP9">
        <f t="shared" ref="CP9:CP19" si="30">IF(BB9="",0,BB9)</f>
        <v>0</v>
      </c>
      <c r="CQ9">
        <f t="shared" ref="CQ9:CQ19" si="31">CM9+CO9</f>
        <v>0</v>
      </c>
    </row>
    <row r="10" spans="1:95" x14ac:dyDescent="0.2">
      <c r="A10" s="1">
        <v>2</v>
      </c>
      <c r="B10" s="1" t="s">
        <v>231</v>
      </c>
      <c r="C10" s="1" t="s">
        <v>297</v>
      </c>
      <c r="D10" s="1" t="s">
        <v>232</v>
      </c>
      <c r="E10" s="103" t="s">
        <v>314</v>
      </c>
      <c r="F10" s="1" t="s">
        <v>189</v>
      </c>
      <c r="G10" s="62">
        <v>0</v>
      </c>
      <c r="H10" s="67">
        <v>80.5</v>
      </c>
      <c r="I10" s="67">
        <v>8</v>
      </c>
      <c r="J10" s="104">
        <v>1</v>
      </c>
      <c r="K10" s="87">
        <v>0</v>
      </c>
      <c r="L10" s="68">
        <v>40.49</v>
      </c>
      <c r="M10" s="105">
        <v>3</v>
      </c>
      <c r="N10" s="62">
        <v>4</v>
      </c>
      <c r="O10" s="62">
        <v>2</v>
      </c>
      <c r="S10" s="101"/>
      <c r="U10" s="82"/>
      <c r="V10" s="101"/>
      <c r="W10" s="101"/>
      <c r="BF10">
        <f t="shared" si="0"/>
        <v>2</v>
      </c>
      <c r="BG10" s="24">
        <f>IF($P$4&gt;0,(LARGE(($O10,$X10,$AG10,$AO10,$AW10,$BE10),1)),"0")</f>
        <v>2</v>
      </c>
      <c r="BH10" s="24">
        <f t="shared" si="1"/>
        <v>0</v>
      </c>
      <c r="BN10">
        <f t="shared" si="2"/>
        <v>0</v>
      </c>
      <c r="BO10">
        <f t="shared" si="3"/>
        <v>80.5</v>
      </c>
      <c r="BP10">
        <f t="shared" si="4"/>
        <v>0</v>
      </c>
      <c r="BQ10">
        <f t="shared" si="5"/>
        <v>40.49</v>
      </c>
      <c r="BR10">
        <f t="shared" si="6"/>
        <v>0</v>
      </c>
      <c r="BS10">
        <f t="shared" si="7"/>
        <v>0</v>
      </c>
      <c r="BT10">
        <f t="shared" si="8"/>
        <v>0</v>
      </c>
      <c r="BU10">
        <f t="shared" si="9"/>
        <v>0</v>
      </c>
      <c r="BV10">
        <f t="shared" si="10"/>
        <v>0</v>
      </c>
      <c r="BW10">
        <f t="shared" si="11"/>
        <v>0</v>
      </c>
      <c r="BX10">
        <f t="shared" si="12"/>
        <v>0</v>
      </c>
      <c r="BY10">
        <f t="shared" si="13"/>
        <v>0</v>
      </c>
      <c r="BZ10">
        <f t="shared" si="14"/>
        <v>0</v>
      </c>
      <c r="CA10">
        <f t="shared" si="15"/>
        <v>0</v>
      </c>
      <c r="CB10">
        <f t="shared" si="16"/>
        <v>0</v>
      </c>
      <c r="CC10">
        <f t="shared" si="17"/>
        <v>0</v>
      </c>
      <c r="CD10">
        <f t="shared" si="18"/>
        <v>0</v>
      </c>
      <c r="CE10">
        <f t="shared" si="19"/>
        <v>0</v>
      </c>
      <c r="CF10">
        <f t="shared" si="20"/>
        <v>0</v>
      </c>
      <c r="CG10">
        <f t="shared" si="21"/>
        <v>0</v>
      </c>
      <c r="CH10">
        <f t="shared" si="22"/>
        <v>0</v>
      </c>
      <c r="CI10">
        <f t="shared" si="23"/>
        <v>0</v>
      </c>
      <c r="CJ10">
        <f t="shared" si="24"/>
        <v>0</v>
      </c>
      <c r="CK10">
        <f t="shared" si="25"/>
        <v>0</v>
      </c>
      <c r="CL10">
        <f t="shared" si="26"/>
        <v>0</v>
      </c>
      <c r="CM10">
        <f t="shared" si="27"/>
        <v>0</v>
      </c>
      <c r="CN10">
        <f t="shared" si="28"/>
        <v>0</v>
      </c>
      <c r="CO10">
        <f t="shared" si="29"/>
        <v>0</v>
      </c>
      <c r="CP10">
        <f t="shared" si="30"/>
        <v>0</v>
      </c>
      <c r="CQ10">
        <f t="shared" si="31"/>
        <v>0</v>
      </c>
    </row>
    <row r="11" spans="1:95" x14ac:dyDescent="0.2">
      <c r="A11" s="1">
        <v>3</v>
      </c>
      <c r="B11" s="1" t="s">
        <v>236</v>
      </c>
      <c r="C11" s="1" t="s">
        <v>299</v>
      </c>
      <c r="D11" s="1" t="s">
        <v>237</v>
      </c>
      <c r="E11" s="103" t="s">
        <v>313</v>
      </c>
      <c r="F11" s="1" t="s">
        <v>146</v>
      </c>
      <c r="G11" s="62">
        <v>0</v>
      </c>
      <c r="H11" s="67">
        <v>75</v>
      </c>
      <c r="I11" s="67">
        <v>7.5</v>
      </c>
      <c r="J11" s="104">
        <v>4</v>
      </c>
      <c r="K11" s="87">
        <v>0</v>
      </c>
      <c r="L11" s="68">
        <v>40.89</v>
      </c>
      <c r="M11" s="105">
        <v>4</v>
      </c>
      <c r="N11" s="62">
        <v>8</v>
      </c>
      <c r="O11" s="62">
        <v>3</v>
      </c>
      <c r="S11" s="101"/>
      <c r="U11" s="82"/>
      <c r="V11" s="101"/>
      <c r="W11" s="101"/>
      <c r="BF11">
        <f t="shared" si="0"/>
        <v>3</v>
      </c>
      <c r="BG11" s="24">
        <f>IF($P$4&gt;0,(LARGE(($O11,$X11,$AG11,$AO11,$AW11,$BE11),1)),"0")</f>
        <v>3</v>
      </c>
      <c r="BH11" s="24">
        <f t="shared" si="1"/>
        <v>0</v>
      </c>
      <c r="BN11">
        <f t="shared" si="2"/>
        <v>0</v>
      </c>
      <c r="BO11">
        <f t="shared" si="3"/>
        <v>75</v>
      </c>
      <c r="BP11">
        <f t="shared" si="4"/>
        <v>0</v>
      </c>
      <c r="BQ11">
        <f t="shared" si="5"/>
        <v>40.89</v>
      </c>
      <c r="BR11">
        <f t="shared" si="6"/>
        <v>0</v>
      </c>
      <c r="BS11">
        <f t="shared" si="7"/>
        <v>0</v>
      </c>
      <c r="BT11">
        <f t="shared" si="8"/>
        <v>0</v>
      </c>
      <c r="BU11">
        <f t="shared" si="9"/>
        <v>0</v>
      </c>
      <c r="BV11">
        <f t="shared" si="10"/>
        <v>0</v>
      </c>
      <c r="BW11">
        <f t="shared" si="11"/>
        <v>0</v>
      </c>
      <c r="BX11">
        <f t="shared" si="12"/>
        <v>0</v>
      </c>
      <c r="BY11">
        <f t="shared" si="13"/>
        <v>0</v>
      </c>
      <c r="BZ11">
        <f t="shared" si="14"/>
        <v>0</v>
      </c>
      <c r="CA11">
        <f t="shared" si="15"/>
        <v>0</v>
      </c>
      <c r="CB11">
        <f t="shared" si="16"/>
        <v>0</v>
      </c>
      <c r="CC11">
        <f t="shared" si="17"/>
        <v>0</v>
      </c>
      <c r="CD11">
        <f t="shared" si="18"/>
        <v>0</v>
      </c>
      <c r="CE11">
        <f t="shared" si="19"/>
        <v>0</v>
      </c>
      <c r="CF11">
        <f t="shared" si="20"/>
        <v>0</v>
      </c>
      <c r="CG11">
        <f t="shared" si="21"/>
        <v>0</v>
      </c>
      <c r="CH11">
        <f t="shared" si="22"/>
        <v>0</v>
      </c>
      <c r="CI11">
        <f t="shared" si="23"/>
        <v>0</v>
      </c>
      <c r="CJ11">
        <f t="shared" si="24"/>
        <v>0</v>
      </c>
      <c r="CK11">
        <f t="shared" si="25"/>
        <v>0</v>
      </c>
      <c r="CL11">
        <f t="shared" si="26"/>
        <v>0</v>
      </c>
      <c r="CM11">
        <f t="shared" si="27"/>
        <v>0</v>
      </c>
      <c r="CN11">
        <f t="shared" si="28"/>
        <v>0</v>
      </c>
      <c r="CO11">
        <f t="shared" si="29"/>
        <v>0</v>
      </c>
      <c r="CP11">
        <f t="shared" si="30"/>
        <v>0</v>
      </c>
      <c r="CQ11">
        <f t="shared" si="31"/>
        <v>0</v>
      </c>
    </row>
    <row r="12" spans="1:95" x14ac:dyDescent="0.2">
      <c r="A12" s="1">
        <v>4</v>
      </c>
      <c r="B12" s="1" t="s">
        <v>238</v>
      </c>
      <c r="C12" s="1" t="s">
        <v>300</v>
      </c>
      <c r="D12" s="1" t="s">
        <v>239</v>
      </c>
      <c r="E12" s="103" t="s">
        <v>313</v>
      </c>
      <c r="F12" s="1" t="s">
        <v>186</v>
      </c>
      <c r="G12" s="62">
        <v>0</v>
      </c>
      <c r="H12" s="67">
        <v>70.5</v>
      </c>
      <c r="I12" s="67">
        <v>7</v>
      </c>
      <c r="J12" s="104">
        <v>7</v>
      </c>
      <c r="K12" s="87">
        <v>0</v>
      </c>
      <c r="L12" s="68">
        <v>39.58</v>
      </c>
      <c r="M12" s="105">
        <v>2</v>
      </c>
      <c r="N12" s="62">
        <v>9</v>
      </c>
      <c r="O12" s="62">
        <v>4</v>
      </c>
      <c r="S12" s="101"/>
      <c r="U12" s="82"/>
      <c r="V12" s="101"/>
      <c r="W12" s="101"/>
      <c r="BF12">
        <f t="shared" si="0"/>
        <v>4</v>
      </c>
      <c r="BG12" s="24">
        <f>IF($P$4&gt;0,(LARGE(($O12,$X12,$AG12,$AO12,$AW12,$BE12),1)),"0")</f>
        <v>4</v>
      </c>
      <c r="BH12" s="24">
        <f t="shared" si="1"/>
        <v>0</v>
      </c>
      <c r="BN12">
        <f t="shared" si="2"/>
        <v>0</v>
      </c>
      <c r="BO12">
        <f t="shared" si="3"/>
        <v>70.5</v>
      </c>
      <c r="BP12">
        <f t="shared" si="4"/>
        <v>0</v>
      </c>
      <c r="BQ12">
        <f t="shared" si="5"/>
        <v>39.58</v>
      </c>
      <c r="BR12">
        <f t="shared" si="6"/>
        <v>0</v>
      </c>
      <c r="BS12">
        <f t="shared" si="7"/>
        <v>0</v>
      </c>
      <c r="BT12">
        <f t="shared" si="8"/>
        <v>0</v>
      </c>
      <c r="BU12">
        <f t="shared" si="9"/>
        <v>0</v>
      </c>
      <c r="BV12">
        <f t="shared" si="10"/>
        <v>0</v>
      </c>
      <c r="BW12">
        <f t="shared" si="11"/>
        <v>0</v>
      </c>
      <c r="BX12">
        <f t="shared" si="12"/>
        <v>0</v>
      </c>
      <c r="BY12">
        <f t="shared" si="13"/>
        <v>0</v>
      </c>
      <c r="BZ12">
        <f t="shared" si="14"/>
        <v>0</v>
      </c>
      <c r="CA12">
        <f t="shared" si="15"/>
        <v>0</v>
      </c>
      <c r="CB12">
        <f t="shared" si="16"/>
        <v>0</v>
      </c>
      <c r="CC12">
        <f t="shared" si="17"/>
        <v>0</v>
      </c>
      <c r="CD12">
        <f t="shared" si="18"/>
        <v>0</v>
      </c>
      <c r="CE12">
        <f t="shared" si="19"/>
        <v>0</v>
      </c>
      <c r="CF12">
        <f t="shared" si="20"/>
        <v>0</v>
      </c>
      <c r="CG12">
        <f t="shared" si="21"/>
        <v>0</v>
      </c>
      <c r="CH12">
        <f t="shared" si="22"/>
        <v>0</v>
      </c>
      <c r="CI12">
        <f t="shared" si="23"/>
        <v>0</v>
      </c>
      <c r="CJ12">
        <f t="shared" si="24"/>
        <v>0</v>
      </c>
      <c r="CK12">
        <f t="shared" si="25"/>
        <v>0</v>
      </c>
      <c r="CL12">
        <f t="shared" si="26"/>
        <v>0</v>
      </c>
      <c r="CM12">
        <f t="shared" si="27"/>
        <v>0</v>
      </c>
      <c r="CN12">
        <f t="shared" si="28"/>
        <v>0</v>
      </c>
      <c r="CO12">
        <f t="shared" si="29"/>
        <v>0</v>
      </c>
      <c r="CP12">
        <f t="shared" si="30"/>
        <v>0</v>
      </c>
      <c r="CQ12">
        <f t="shared" si="31"/>
        <v>0</v>
      </c>
    </row>
    <row r="13" spans="1:95" x14ac:dyDescent="0.2">
      <c r="A13" s="1">
        <v>5</v>
      </c>
      <c r="B13" s="1" t="s">
        <v>240</v>
      </c>
      <c r="C13" s="1" t="s">
        <v>301</v>
      </c>
      <c r="D13" s="1" t="s">
        <v>241</v>
      </c>
      <c r="E13" s="103" t="s">
        <v>313</v>
      </c>
      <c r="F13" s="1" t="s">
        <v>204</v>
      </c>
      <c r="G13" s="62">
        <v>0</v>
      </c>
      <c r="H13" s="67">
        <v>72.5</v>
      </c>
      <c r="I13" s="67">
        <v>7</v>
      </c>
      <c r="J13" s="104">
        <v>6</v>
      </c>
      <c r="K13" s="87">
        <v>0</v>
      </c>
      <c r="L13" s="68">
        <v>41.75</v>
      </c>
      <c r="M13" s="105">
        <v>5</v>
      </c>
      <c r="N13" s="62">
        <v>11</v>
      </c>
      <c r="O13" s="62">
        <v>5</v>
      </c>
      <c r="S13" s="101"/>
      <c r="U13" s="82"/>
      <c r="V13" s="101"/>
      <c r="W13" s="101"/>
      <c r="BF13">
        <f t="shared" si="0"/>
        <v>5</v>
      </c>
      <c r="BG13" s="24">
        <f>IF($P$4&gt;0,(LARGE(($O13,$X13,$AG13,$AO13,$AW13,$BE13),1)),"0")</f>
        <v>5</v>
      </c>
      <c r="BH13" s="24">
        <f t="shared" si="1"/>
        <v>0</v>
      </c>
      <c r="BN13">
        <f t="shared" si="2"/>
        <v>0</v>
      </c>
      <c r="BO13">
        <f t="shared" si="3"/>
        <v>72.5</v>
      </c>
      <c r="BP13">
        <f t="shared" si="4"/>
        <v>0</v>
      </c>
      <c r="BQ13">
        <f t="shared" si="5"/>
        <v>41.75</v>
      </c>
      <c r="BR13">
        <f t="shared" si="6"/>
        <v>0</v>
      </c>
      <c r="BS13">
        <f t="shared" si="7"/>
        <v>0</v>
      </c>
      <c r="BT13">
        <f t="shared" si="8"/>
        <v>0</v>
      </c>
      <c r="BU13">
        <f t="shared" si="9"/>
        <v>0</v>
      </c>
      <c r="BV13">
        <f t="shared" si="10"/>
        <v>0</v>
      </c>
      <c r="BW13">
        <f t="shared" si="11"/>
        <v>0</v>
      </c>
      <c r="BX13">
        <f t="shared" si="12"/>
        <v>0</v>
      </c>
      <c r="BY13">
        <f t="shared" si="13"/>
        <v>0</v>
      </c>
      <c r="BZ13">
        <f t="shared" si="14"/>
        <v>0</v>
      </c>
      <c r="CA13">
        <f t="shared" si="15"/>
        <v>0</v>
      </c>
      <c r="CB13">
        <f t="shared" si="16"/>
        <v>0</v>
      </c>
      <c r="CC13">
        <f t="shared" si="17"/>
        <v>0</v>
      </c>
      <c r="CD13">
        <f t="shared" si="18"/>
        <v>0</v>
      </c>
      <c r="CE13">
        <f t="shared" si="19"/>
        <v>0</v>
      </c>
      <c r="CF13">
        <f t="shared" si="20"/>
        <v>0</v>
      </c>
      <c r="CG13">
        <f t="shared" si="21"/>
        <v>0</v>
      </c>
      <c r="CH13">
        <f t="shared" si="22"/>
        <v>0</v>
      </c>
      <c r="CI13">
        <f t="shared" si="23"/>
        <v>0</v>
      </c>
      <c r="CJ13">
        <f t="shared" si="24"/>
        <v>0</v>
      </c>
      <c r="CK13">
        <f t="shared" si="25"/>
        <v>0</v>
      </c>
      <c r="CL13">
        <f t="shared" si="26"/>
        <v>0</v>
      </c>
      <c r="CM13">
        <f t="shared" si="27"/>
        <v>0</v>
      </c>
      <c r="CN13">
        <f t="shared" si="28"/>
        <v>0</v>
      </c>
      <c r="CO13">
        <f t="shared" si="29"/>
        <v>0</v>
      </c>
      <c r="CP13">
        <f t="shared" si="30"/>
        <v>0</v>
      </c>
      <c r="CQ13">
        <f t="shared" si="31"/>
        <v>0</v>
      </c>
    </row>
    <row r="14" spans="1:95" x14ac:dyDescent="0.2">
      <c r="A14" s="1">
        <v>6</v>
      </c>
      <c r="B14" s="1" t="s">
        <v>242</v>
      </c>
      <c r="C14" s="1" t="s">
        <v>302</v>
      </c>
      <c r="D14" s="1" t="s">
        <v>243</v>
      </c>
      <c r="E14" s="103" t="s">
        <v>313</v>
      </c>
      <c r="F14" s="1" t="s">
        <v>189</v>
      </c>
      <c r="G14" s="62">
        <v>0</v>
      </c>
      <c r="H14" s="67">
        <v>77.5</v>
      </c>
      <c r="I14" s="67">
        <v>7.5</v>
      </c>
      <c r="J14" s="104">
        <v>2</v>
      </c>
      <c r="K14" s="87">
        <v>4</v>
      </c>
      <c r="L14" s="68">
        <v>41.35</v>
      </c>
      <c r="M14" s="105">
        <v>10</v>
      </c>
      <c r="N14" s="62">
        <v>12</v>
      </c>
      <c r="O14" s="62">
        <v>6</v>
      </c>
      <c r="S14" s="101"/>
      <c r="U14" s="82"/>
      <c r="V14" s="101"/>
      <c r="W14" s="101"/>
      <c r="BF14">
        <f t="shared" si="0"/>
        <v>6</v>
      </c>
      <c r="BG14" s="24">
        <f>IF($P$4&gt;0,(LARGE(($O14,$X14,$AG14,$AO14,$AW14,$BE14),1)),"0")</f>
        <v>6</v>
      </c>
      <c r="BH14" s="24">
        <f t="shared" si="1"/>
        <v>0</v>
      </c>
      <c r="BN14">
        <f t="shared" si="2"/>
        <v>0</v>
      </c>
      <c r="BO14">
        <f t="shared" si="3"/>
        <v>77.5</v>
      </c>
      <c r="BP14">
        <f t="shared" si="4"/>
        <v>4</v>
      </c>
      <c r="BQ14">
        <f t="shared" si="5"/>
        <v>41.35</v>
      </c>
      <c r="BR14">
        <f t="shared" si="6"/>
        <v>4</v>
      </c>
      <c r="BS14">
        <f t="shared" si="7"/>
        <v>0</v>
      </c>
      <c r="BT14">
        <f t="shared" si="8"/>
        <v>0</v>
      </c>
      <c r="BU14">
        <f t="shared" si="9"/>
        <v>0</v>
      </c>
      <c r="BV14">
        <f t="shared" si="10"/>
        <v>0</v>
      </c>
      <c r="BW14">
        <f t="shared" si="11"/>
        <v>0</v>
      </c>
      <c r="BX14">
        <f t="shared" si="12"/>
        <v>0</v>
      </c>
      <c r="BY14">
        <f t="shared" si="13"/>
        <v>0</v>
      </c>
      <c r="BZ14">
        <f t="shared" si="14"/>
        <v>0</v>
      </c>
      <c r="CA14">
        <f t="shared" si="15"/>
        <v>0</v>
      </c>
      <c r="CB14">
        <f t="shared" si="16"/>
        <v>0</v>
      </c>
      <c r="CC14">
        <f t="shared" si="17"/>
        <v>0</v>
      </c>
      <c r="CD14">
        <f t="shared" si="18"/>
        <v>0</v>
      </c>
      <c r="CE14">
        <f t="shared" si="19"/>
        <v>0</v>
      </c>
      <c r="CF14">
        <f t="shared" si="20"/>
        <v>0</v>
      </c>
      <c r="CG14">
        <f t="shared" si="21"/>
        <v>0</v>
      </c>
      <c r="CH14">
        <f t="shared" si="22"/>
        <v>0</v>
      </c>
      <c r="CI14">
        <f t="shared" si="23"/>
        <v>0</v>
      </c>
      <c r="CJ14">
        <f t="shared" si="24"/>
        <v>0</v>
      </c>
      <c r="CK14">
        <f t="shared" si="25"/>
        <v>0</v>
      </c>
      <c r="CL14">
        <f t="shared" si="26"/>
        <v>0</v>
      </c>
      <c r="CM14">
        <f t="shared" si="27"/>
        <v>0</v>
      </c>
      <c r="CN14">
        <f t="shared" si="28"/>
        <v>0</v>
      </c>
      <c r="CO14">
        <f t="shared" si="29"/>
        <v>0</v>
      </c>
      <c r="CP14">
        <f t="shared" si="30"/>
        <v>0</v>
      </c>
      <c r="CQ14">
        <f t="shared" si="31"/>
        <v>0</v>
      </c>
    </row>
    <row r="15" spans="1:95" x14ac:dyDescent="0.2">
      <c r="A15" s="1">
        <v>7</v>
      </c>
      <c r="B15" s="1" t="s">
        <v>244</v>
      </c>
      <c r="C15" s="1" t="s">
        <v>303</v>
      </c>
      <c r="D15" s="1" t="s">
        <v>245</v>
      </c>
      <c r="E15" s="103" t="s">
        <v>314</v>
      </c>
      <c r="F15" s="1" t="s">
        <v>219</v>
      </c>
      <c r="G15" s="62">
        <v>0</v>
      </c>
      <c r="H15" s="67">
        <v>73.5</v>
      </c>
      <c r="I15" s="67">
        <v>7.5</v>
      </c>
      <c r="J15" s="104">
        <v>5</v>
      </c>
      <c r="K15" s="87">
        <v>0</v>
      </c>
      <c r="L15" s="68">
        <v>45.35</v>
      </c>
      <c r="M15" s="105">
        <v>7</v>
      </c>
      <c r="N15" s="62">
        <v>12</v>
      </c>
      <c r="O15" s="62">
        <v>7</v>
      </c>
      <c r="S15" s="63"/>
      <c r="U15" s="82"/>
      <c r="V15" s="101"/>
      <c r="W15" s="101"/>
      <c r="BF15">
        <f t="shared" si="0"/>
        <v>7</v>
      </c>
      <c r="BG15" s="24">
        <f>IF($P$4&gt;0,(LARGE(($O15,$X15,$AG15,$AO15,$AW15,$BE15),1)),"0")</f>
        <v>7</v>
      </c>
      <c r="BH15" s="24">
        <f t="shared" si="1"/>
        <v>0</v>
      </c>
      <c r="BN15">
        <f t="shared" si="2"/>
        <v>0</v>
      </c>
      <c r="BO15">
        <f t="shared" si="3"/>
        <v>73.5</v>
      </c>
      <c r="BP15">
        <f t="shared" si="4"/>
        <v>0</v>
      </c>
      <c r="BQ15">
        <f t="shared" si="5"/>
        <v>45.35</v>
      </c>
      <c r="BR15">
        <f t="shared" si="6"/>
        <v>0</v>
      </c>
      <c r="BS15">
        <f t="shared" si="7"/>
        <v>0</v>
      </c>
      <c r="BT15">
        <f t="shared" si="8"/>
        <v>0</v>
      </c>
      <c r="BU15">
        <f t="shared" si="9"/>
        <v>0</v>
      </c>
      <c r="BV15">
        <f t="shared" si="10"/>
        <v>0</v>
      </c>
      <c r="BW15">
        <f t="shared" si="11"/>
        <v>0</v>
      </c>
      <c r="BX15">
        <f t="shared" si="12"/>
        <v>0</v>
      </c>
      <c r="BY15">
        <f t="shared" si="13"/>
        <v>0</v>
      </c>
      <c r="BZ15">
        <f t="shared" si="14"/>
        <v>0</v>
      </c>
      <c r="CA15">
        <f t="shared" si="15"/>
        <v>0</v>
      </c>
      <c r="CB15">
        <f t="shared" si="16"/>
        <v>0</v>
      </c>
      <c r="CC15">
        <f t="shared" si="17"/>
        <v>0</v>
      </c>
      <c r="CD15">
        <f t="shared" si="18"/>
        <v>0</v>
      </c>
      <c r="CE15">
        <f t="shared" si="19"/>
        <v>0</v>
      </c>
      <c r="CF15">
        <f t="shared" si="20"/>
        <v>0</v>
      </c>
      <c r="CG15">
        <f t="shared" si="21"/>
        <v>0</v>
      </c>
      <c r="CH15">
        <f t="shared" si="22"/>
        <v>0</v>
      </c>
      <c r="CI15">
        <f t="shared" si="23"/>
        <v>0</v>
      </c>
      <c r="CJ15">
        <f t="shared" si="24"/>
        <v>0</v>
      </c>
      <c r="CK15">
        <f t="shared" si="25"/>
        <v>0</v>
      </c>
      <c r="CL15">
        <f t="shared" si="26"/>
        <v>0</v>
      </c>
      <c r="CM15">
        <f t="shared" si="27"/>
        <v>0</v>
      </c>
      <c r="CN15">
        <f t="shared" si="28"/>
        <v>0</v>
      </c>
      <c r="CO15">
        <f t="shared" si="29"/>
        <v>0</v>
      </c>
      <c r="CP15">
        <f t="shared" si="30"/>
        <v>0</v>
      </c>
      <c r="CQ15">
        <f t="shared" si="31"/>
        <v>0</v>
      </c>
    </row>
    <row r="16" spans="1:95" x14ac:dyDescent="0.2">
      <c r="A16" s="1">
        <v>8</v>
      </c>
      <c r="B16" s="1" t="s">
        <v>246</v>
      </c>
      <c r="C16" s="1" t="s">
        <v>301</v>
      </c>
      <c r="D16" s="1" t="s">
        <v>247</v>
      </c>
      <c r="E16" s="103" t="s">
        <v>313</v>
      </c>
      <c r="F16" s="1" t="s">
        <v>204</v>
      </c>
      <c r="G16" s="62">
        <v>0</v>
      </c>
      <c r="H16" s="67">
        <v>70.5</v>
      </c>
      <c r="I16" s="67">
        <v>7</v>
      </c>
      <c r="J16" s="104">
        <v>7</v>
      </c>
      <c r="K16" s="87">
        <v>0</v>
      </c>
      <c r="L16" s="68">
        <v>45.44</v>
      </c>
      <c r="M16" s="105">
        <v>7</v>
      </c>
      <c r="N16" s="62">
        <v>14</v>
      </c>
      <c r="O16" s="62">
        <v>8</v>
      </c>
      <c r="S16" s="101"/>
      <c r="U16" s="82"/>
      <c r="V16" s="101"/>
      <c r="W16" s="101"/>
      <c r="BF16">
        <f t="shared" si="0"/>
        <v>8</v>
      </c>
      <c r="BG16" s="24">
        <f>IF($P$4&gt;0,(LARGE(($O16,$X16,$AG16,$AO16,$AW16,$BE16),1)),"0")</f>
        <v>8</v>
      </c>
      <c r="BH16" s="24">
        <f t="shared" si="1"/>
        <v>0</v>
      </c>
      <c r="BN16">
        <f t="shared" si="2"/>
        <v>0</v>
      </c>
      <c r="BO16">
        <f t="shared" si="3"/>
        <v>70.5</v>
      </c>
      <c r="BP16">
        <f t="shared" si="4"/>
        <v>0</v>
      </c>
      <c r="BQ16">
        <f t="shared" si="5"/>
        <v>45.44</v>
      </c>
      <c r="BR16">
        <f t="shared" si="6"/>
        <v>0</v>
      </c>
      <c r="BS16">
        <f t="shared" si="7"/>
        <v>0</v>
      </c>
      <c r="BT16">
        <f t="shared" si="8"/>
        <v>0</v>
      </c>
      <c r="BU16">
        <f t="shared" si="9"/>
        <v>0</v>
      </c>
      <c r="BV16">
        <f t="shared" si="10"/>
        <v>0</v>
      </c>
      <c r="BW16">
        <f t="shared" si="11"/>
        <v>0</v>
      </c>
      <c r="BX16">
        <f t="shared" si="12"/>
        <v>0</v>
      </c>
      <c r="BY16">
        <f t="shared" si="13"/>
        <v>0</v>
      </c>
      <c r="BZ16">
        <f t="shared" si="14"/>
        <v>0</v>
      </c>
      <c r="CA16">
        <f t="shared" si="15"/>
        <v>0</v>
      </c>
      <c r="CB16">
        <f t="shared" si="16"/>
        <v>0</v>
      </c>
      <c r="CC16">
        <f t="shared" si="17"/>
        <v>0</v>
      </c>
      <c r="CD16">
        <f t="shared" si="18"/>
        <v>0</v>
      </c>
      <c r="CE16">
        <f t="shared" si="19"/>
        <v>0</v>
      </c>
      <c r="CF16">
        <f t="shared" si="20"/>
        <v>0</v>
      </c>
      <c r="CG16">
        <f t="shared" si="21"/>
        <v>0</v>
      </c>
      <c r="CH16">
        <f t="shared" si="22"/>
        <v>0</v>
      </c>
      <c r="CI16">
        <f t="shared" si="23"/>
        <v>0</v>
      </c>
      <c r="CJ16">
        <f t="shared" si="24"/>
        <v>0</v>
      </c>
      <c r="CK16">
        <f t="shared" si="25"/>
        <v>0</v>
      </c>
      <c r="CL16">
        <f t="shared" si="26"/>
        <v>0</v>
      </c>
      <c r="CM16">
        <f t="shared" si="27"/>
        <v>0</v>
      </c>
      <c r="CN16">
        <f t="shared" si="28"/>
        <v>0</v>
      </c>
      <c r="CO16">
        <f t="shared" si="29"/>
        <v>0</v>
      </c>
      <c r="CP16">
        <f t="shared" si="30"/>
        <v>0</v>
      </c>
      <c r="CQ16">
        <f t="shared" si="31"/>
        <v>0</v>
      </c>
    </row>
    <row r="17" spans="1:95" x14ac:dyDescent="0.2">
      <c r="A17" s="1">
        <v>9</v>
      </c>
      <c r="B17" s="1" t="s">
        <v>248</v>
      </c>
      <c r="C17" s="1" t="s">
        <v>304</v>
      </c>
      <c r="D17" s="1" t="s">
        <v>249</v>
      </c>
      <c r="E17" s="103" t="s">
        <v>314</v>
      </c>
      <c r="F17" s="1" t="s">
        <v>186</v>
      </c>
      <c r="G17" s="62">
        <v>0</v>
      </c>
      <c r="H17" s="67">
        <v>70.5</v>
      </c>
      <c r="I17" s="67">
        <v>7</v>
      </c>
      <c r="J17" s="104">
        <v>7</v>
      </c>
      <c r="K17" s="87">
        <v>0</v>
      </c>
      <c r="L17" s="68">
        <v>55.5</v>
      </c>
      <c r="M17" s="105">
        <v>9</v>
      </c>
      <c r="N17" s="62">
        <v>16</v>
      </c>
      <c r="O17" s="62">
        <v>9</v>
      </c>
      <c r="S17" s="101"/>
      <c r="U17" s="82"/>
      <c r="V17" s="101"/>
      <c r="W17" s="101"/>
      <c r="BF17">
        <f t="shared" si="0"/>
        <v>9</v>
      </c>
      <c r="BG17" s="24">
        <f>IF($P$4&gt;0,(LARGE(($O17,$X17,$AG17,$AO17,$AW17,$BE17),1)),"0")</f>
        <v>9</v>
      </c>
      <c r="BH17" s="24">
        <f t="shared" si="1"/>
        <v>0</v>
      </c>
      <c r="BN17">
        <f t="shared" si="2"/>
        <v>0</v>
      </c>
      <c r="BO17">
        <f t="shared" si="3"/>
        <v>70.5</v>
      </c>
      <c r="BP17">
        <f t="shared" si="4"/>
        <v>0</v>
      </c>
      <c r="BQ17">
        <f t="shared" si="5"/>
        <v>55.5</v>
      </c>
      <c r="BR17">
        <f t="shared" si="6"/>
        <v>0</v>
      </c>
      <c r="BS17">
        <f t="shared" si="7"/>
        <v>0</v>
      </c>
      <c r="BT17">
        <f t="shared" si="8"/>
        <v>0</v>
      </c>
      <c r="BU17">
        <f t="shared" si="9"/>
        <v>0</v>
      </c>
      <c r="BV17">
        <f t="shared" si="10"/>
        <v>0</v>
      </c>
      <c r="BW17">
        <f t="shared" si="11"/>
        <v>0</v>
      </c>
      <c r="BX17">
        <f t="shared" si="12"/>
        <v>0</v>
      </c>
      <c r="BY17">
        <f t="shared" si="13"/>
        <v>0</v>
      </c>
      <c r="BZ17">
        <f t="shared" si="14"/>
        <v>0</v>
      </c>
      <c r="CA17">
        <f t="shared" si="15"/>
        <v>0</v>
      </c>
      <c r="CB17">
        <f t="shared" si="16"/>
        <v>0</v>
      </c>
      <c r="CC17">
        <f t="shared" si="17"/>
        <v>0</v>
      </c>
      <c r="CD17">
        <f t="shared" si="18"/>
        <v>0</v>
      </c>
      <c r="CE17">
        <f t="shared" si="19"/>
        <v>0</v>
      </c>
      <c r="CF17">
        <f t="shared" si="20"/>
        <v>0</v>
      </c>
      <c r="CG17">
        <f t="shared" si="21"/>
        <v>0</v>
      </c>
      <c r="CH17">
        <f t="shared" si="22"/>
        <v>0</v>
      </c>
      <c r="CI17">
        <f t="shared" si="23"/>
        <v>0</v>
      </c>
      <c r="CJ17">
        <f t="shared" si="24"/>
        <v>0</v>
      </c>
      <c r="CK17">
        <f t="shared" si="25"/>
        <v>0</v>
      </c>
      <c r="CL17">
        <f t="shared" si="26"/>
        <v>0</v>
      </c>
      <c r="CM17">
        <f t="shared" si="27"/>
        <v>0</v>
      </c>
      <c r="CN17">
        <f t="shared" si="28"/>
        <v>0</v>
      </c>
      <c r="CO17">
        <f t="shared" si="29"/>
        <v>0</v>
      </c>
      <c r="CP17">
        <f t="shared" si="30"/>
        <v>0</v>
      </c>
      <c r="CQ17">
        <f t="shared" si="31"/>
        <v>0</v>
      </c>
    </row>
    <row r="18" spans="1:95" x14ac:dyDescent="0.2">
      <c r="A18" s="1">
        <v>10</v>
      </c>
      <c r="B18" s="1" t="s">
        <v>250</v>
      </c>
      <c r="C18" s="1" t="s">
        <v>305</v>
      </c>
      <c r="D18" s="1" t="s">
        <v>251</v>
      </c>
      <c r="E18" s="103" t="s">
        <v>313</v>
      </c>
      <c r="F18" s="1" t="s">
        <v>146</v>
      </c>
      <c r="G18" s="62">
        <v>0</v>
      </c>
      <c r="H18" s="67">
        <v>68</v>
      </c>
      <c r="I18" s="67">
        <v>6.5</v>
      </c>
      <c r="J18" s="104">
        <v>11</v>
      </c>
      <c r="K18" s="87">
        <v>0</v>
      </c>
      <c r="L18" s="68">
        <v>43.63</v>
      </c>
      <c r="M18" s="105">
        <v>6</v>
      </c>
      <c r="N18" s="62">
        <v>17</v>
      </c>
      <c r="O18" s="62">
        <v>10</v>
      </c>
      <c r="S18" s="101"/>
      <c r="U18" s="82"/>
      <c r="V18" s="101"/>
      <c r="W18" s="101"/>
      <c r="BF18">
        <f t="shared" si="0"/>
        <v>10</v>
      </c>
      <c r="BG18" s="24">
        <f>IF($P$4&gt;0,(LARGE(($O18,$X18,$AG18,$AO18,$AW18,$BE18),1)),"0")</f>
        <v>10</v>
      </c>
      <c r="BH18" s="24">
        <f t="shared" si="1"/>
        <v>0</v>
      </c>
      <c r="BN18">
        <f t="shared" si="2"/>
        <v>0</v>
      </c>
      <c r="BO18">
        <f t="shared" si="3"/>
        <v>68</v>
      </c>
      <c r="BP18">
        <f t="shared" si="4"/>
        <v>0</v>
      </c>
      <c r="BQ18">
        <f t="shared" si="5"/>
        <v>43.63</v>
      </c>
      <c r="BR18">
        <f t="shared" si="6"/>
        <v>0</v>
      </c>
      <c r="BS18">
        <f t="shared" si="7"/>
        <v>0</v>
      </c>
      <c r="BT18">
        <f t="shared" si="8"/>
        <v>0</v>
      </c>
      <c r="BU18">
        <f t="shared" si="9"/>
        <v>0</v>
      </c>
      <c r="BV18">
        <f t="shared" si="10"/>
        <v>0</v>
      </c>
      <c r="BW18">
        <f t="shared" si="11"/>
        <v>0</v>
      </c>
      <c r="BX18">
        <f t="shared" si="12"/>
        <v>0</v>
      </c>
      <c r="BY18">
        <f t="shared" si="13"/>
        <v>0</v>
      </c>
      <c r="BZ18">
        <f t="shared" si="14"/>
        <v>0</v>
      </c>
      <c r="CA18">
        <f t="shared" si="15"/>
        <v>0</v>
      </c>
      <c r="CB18">
        <f t="shared" si="16"/>
        <v>0</v>
      </c>
      <c r="CC18">
        <f t="shared" si="17"/>
        <v>0</v>
      </c>
      <c r="CD18">
        <f t="shared" si="18"/>
        <v>0</v>
      </c>
      <c r="CE18">
        <f t="shared" si="19"/>
        <v>0</v>
      </c>
      <c r="CF18">
        <f t="shared" si="20"/>
        <v>0</v>
      </c>
      <c r="CG18">
        <f t="shared" si="21"/>
        <v>0</v>
      </c>
      <c r="CH18">
        <f t="shared" si="22"/>
        <v>0</v>
      </c>
      <c r="CI18">
        <f t="shared" si="23"/>
        <v>0</v>
      </c>
      <c r="CJ18">
        <f t="shared" si="24"/>
        <v>0</v>
      </c>
      <c r="CK18">
        <f t="shared" si="25"/>
        <v>0</v>
      </c>
      <c r="CL18">
        <f t="shared" si="26"/>
        <v>0</v>
      </c>
      <c r="CM18">
        <f t="shared" si="27"/>
        <v>0</v>
      </c>
      <c r="CN18">
        <f t="shared" si="28"/>
        <v>0</v>
      </c>
      <c r="CO18">
        <f t="shared" si="29"/>
        <v>0</v>
      </c>
      <c r="CP18">
        <f t="shared" si="30"/>
        <v>0</v>
      </c>
      <c r="CQ18">
        <f t="shared" si="31"/>
        <v>0</v>
      </c>
    </row>
    <row r="19" spans="1:95" x14ac:dyDescent="0.2">
      <c r="A19" s="1">
        <v>11</v>
      </c>
      <c r="B19" s="1" t="s">
        <v>252</v>
      </c>
      <c r="C19" s="1" t="s">
        <v>306</v>
      </c>
      <c r="D19" s="1" t="s">
        <v>253</v>
      </c>
      <c r="E19" s="103" t="s">
        <v>313</v>
      </c>
      <c r="F19" s="1" t="s">
        <v>176</v>
      </c>
      <c r="G19" s="62">
        <v>0</v>
      </c>
      <c r="H19" s="67">
        <v>70.5</v>
      </c>
      <c r="I19" s="67">
        <v>7</v>
      </c>
      <c r="J19" s="104">
        <v>7</v>
      </c>
      <c r="K19" s="87">
        <v>4</v>
      </c>
      <c r="L19" s="68">
        <v>42.74</v>
      </c>
      <c r="M19" s="105">
        <v>11</v>
      </c>
      <c r="N19" s="62">
        <v>18</v>
      </c>
      <c r="O19" s="62">
        <v>11</v>
      </c>
      <c r="S19" s="101"/>
      <c r="U19" s="82"/>
      <c r="V19" s="101"/>
      <c r="W19" s="101"/>
      <c r="BF19">
        <f t="shared" si="0"/>
        <v>11</v>
      </c>
      <c r="BG19" s="24">
        <f>IF($P$4&gt;0,(LARGE(($O19,$X19,$AG19,$AO19,$AW19,$BE19),1)),"0")</f>
        <v>11</v>
      </c>
      <c r="BH19" s="24">
        <f t="shared" si="1"/>
        <v>0</v>
      </c>
      <c r="BN19">
        <f t="shared" si="2"/>
        <v>0</v>
      </c>
      <c r="BO19">
        <f t="shared" si="3"/>
        <v>70.5</v>
      </c>
      <c r="BP19">
        <f t="shared" si="4"/>
        <v>4</v>
      </c>
      <c r="BQ19">
        <f t="shared" si="5"/>
        <v>42.74</v>
      </c>
      <c r="BR19">
        <f t="shared" si="6"/>
        <v>4</v>
      </c>
      <c r="BS19">
        <f t="shared" si="7"/>
        <v>0</v>
      </c>
      <c r="BT19">
        <f t="shared" si="8"/>
        <v>0</v>
      </c>
      <c r="BU19">
        <f t="shared" si="9"/>
        <v>0</v>
      </c>
      <c r="BV19">
        <f t="shared" si="10"/>
        <v>0</v>
      </c>
      <c r="BW19">
        <f t="shared" si="11"/>
        <v>0</v>
      </c>
      <c r="BX19">
        <f t="shared" si="12"/>
        <v>0</v>
      </c>
      <c r="BY19">
        <f t="shared" si="13"/>
        <v>0</v>
      </c>
      <c r="BZ19">
        <f t="shared" si="14"/>
        <v>0</v>
      </c>
      <c r="CA19">
        <f t="shared" si="15"/>
        <v>0</v>
      </c>
      <c r="CB19">
        <f t="shared" si="16"/>
        <v>0</v>
      </c>
      <c r="CC19">
        <f t="shared" si="17"/>
        <v>0</v>
      </c>
      <c r="CD19">
        <f t="shared" si="18"/>
        <v>0</v>
      </c>
      <c r="CE19">
        <f t="shared" si="19"/>
        <v>0</v>
      </c>
      <c r="CF19">
        <f t="shared" si="20"/>
        <v>0</v>
      </c>
      <c r="CG19">
        <f t="shared" si="21"/>
        <v>0</v>
      </c>
      <c r="CH19">
        <f t="shared" si="22"/>
        <v>0</v>
      </c>
      <c r="CI19">
        <f t="shared" si="23"/>
        <v>0</v>
      </c>
      <c r="CJ19">
        <f t="shared" si="24"/>
        <v>0</v>
      </c>
      <c r="CK19">
        <f t="shared" si="25"/>
        <v>0</v>
      </c>
      <c r="CL19">
        <f t="shared" si="26"/>
        <v>0</v>
      </c>
      <c r="CM19">
        <f t="shared" si="27"/>
        <v>0</v>
      </c>
      <c r="CN19">
        <f t="shared" si="28"/>
        <v>0</v>
      </c>
      <c r="CO19">
        <f t="shared" si="29"/>
        <v>0</v>
      </c>
      <c r="CP19">
        <f t="shared" si="30"/>
        <v>0</v>
      </c>
      <c r="CQ19">
        <f t="shared" si="31"/>
        <v>0</v>
      </c>
    </row>
    <row r="20" spans="1:95" x14ac:dyDescent="0.2">
      <c r="A20" s="1">
        <v>12</v>
      </c>
      <c r="B20" s="103" t="s">
        <v>254</v>
      </c>
      <c r="C20" s="103" t="s">
        <v>307</v>
      </c>
      <c r="D20" s="103" t="s">
        <v>255</v>
      </c>
      <c r="E20" s="103" t="s">
        <v>313</v>
      </c>
      <c r="F20" s="1" t="s">
        <v>204</v>
      </c>
      <c r="G20" s="62">
        <v>4</v>
      </c>
      <c r="H20" s="67">
        <v>73</v>
      </c>
      <c r="I20" s="67">
        <v>7.5</v>
      </c>
      <c r="J20" s="104">
        <v>12</v>
      </c>
      <c r="M20" s="68" t="s">
        <v>315</v>
      </c>
      <c r="O20" s="62">
        <v>12</v>
      </c>
      <c r="S20" s="101"/>
      <c r="U20" s="82"/>
      <c r="V20" s="101"/>
      <c r="W20" s="101"/>
    </row>
    <row r="21" spans="1:95" x14ac:dyDescent="0.2">
      <c r="A21" s="1">
        <v>13</v>
      </c>
      <c r="B21" s="1" t="s">
        <v>256</v>
      </c>
      <c r="C21" s="103" t="s">
        <v>290</v>
      </c>
      <c r="D21" s="103" t="s">
        <v>257</v>
      </c>
      <c r="E21" s="103" t="s">
        <v>313</v>
      </c>
      <c r="F21" s="1" t="s">
        <v>176</v>
      </c>
      <c r="G21" s="62">
        <v>4</v>
      </c>
      <c r="H21" s="67">
        <v>72.5</v>
      </c>
      <c r="I21" s="67">
        <v>7</v>
      </c>
      <c r="J21" s="104">
        <v>13</v>
      </c>
      <c r="M21" s="68" t="s">
        <v>315</v>
      </c>
      <c r="O21" s="62">
        <v>13</v>
      </c>
      <c r="S21" s="101"/>
      <c r="U21" s="82"/>
      <c r="V21" s="101"/>
      <c r="W21" s="101"/>
    </row>
    <row r="22" spans="1:95" x14ac:dyDescent="0.2">
      <c r="A22" s="1">
        <v>14</v>
      </c>
      <c r="B22" s="1" t="s">
        <v>258</v>
      </c>
      <c r="C22" s="103" t="s">
        <v>308</v>
      </c>
      <c r="D22" s="103" t="s">
        <v>259</v>
      </c>
      <c r="E22" s="103" t="s">
        <v>313</v>
      </c>
      <c r="F22" s="1" t="s">
        <v>189</v>
      </c>
      <c r="G22" s="62">
        <v>4</v>
      </c>
      <c r="H22" s="67">
        <v>70</v>
      </c>
      <c r="I22" s="67">
        <v>7</v>
      </c>
      <c r="J22" s="104">
        <v>14</v>
      </c>
      <c r="M22" s="68" t="s">
        <v>315</v>
      </c>
      <c r="O22" s="62">
        <v>14</v>
      </c>
      <c r="S22" s="101"/>
      <c r="U22" s="82"/>
      <c r="V22" s="101"/>
      <c r="W22" s="101"/>
    </row>
    <row r="23" spans="1:95" x14ac:dyDescent="0.2">
      <c r="A23" s="1">
        <v>15</v>
      </c>
      <c r="B23" s="1" t="s">
        <v>260</v>
      </c>
      <c r="C23" s="103" t="s">
        <v>297</v>
      </c>
      <c r="D23" s="103" t="s">
        <v>261</v>
      </c>
      <c r="E23" s="103" t="s">
        <v>313</v>
      </c>
      <c r="F23" s="1" t="s">
        <v>189</v>
      </c>
      <c r="G23" s="62">
        <v>8</v>
      </c>
      <c r="H23" s="67">
        <v>69.5</v>
      </c>
      <c r="I23" s="67">
        <v>6.5</v>
      </c>
      <c r="J23" s="104">
        <v>15</v>
      </c>
      <c r="M23" s="68" t="s">
        <v>315</v>
      </c>
      <c r="O23" s="62">
        <v>15</v>
      </c>
      <c r="S23" s="101"/>
      <c r="V23" s="101"/>
      <c r="W23" s="101"/>
    </row>
    <row r="24" spans="1:95" x14ac:dyDescent="0.2">
      <c r="A24" s="1">
        <v>16</v>
      </c>
      <c r="B24" s="1" t="s">
        <v>262</v>
      </c>
      <c r="C24" s="1" t="s">
        <v>309</v>
      </c>
      <c r="D24" s="1" t="s">
        <v>263</v>
      </c>
      <c r="E24" s="103" t="s">
        <v>313</v>
      </c>
      <c r="F24" s="1" t="s">
        <v>204</v>
      </c>
      <c r="G24" s="62">
        <v>23</v>
      </c>
      <c r="H24" s="67">
        <v>65</v>
      </c>
      <c r="I24" s="67">
        <v>6.5</v>
      </c>
      <c r="J24" s="104">
        <v>16</v>
      </c>
      <c r="M24" s="68" t="s">
        <v>315</v>
      </c>
      <c r="O24" s="62">
        <v>16</v>
      </c>
    </row>
  </sheetData>
  <sortState xmlns:xlrd2="http://schemas.microsoft.com/office/spreadsheetml/2017/richdata2" ref="A9:XFD20">
    <sortCondition ref="O9"/>
  </sortState>
  <mergeCells count="32">
    <mergeCell ref="A1:BL1"/>
    <mergeCell ref="A3:B3"/>
    <mergeCell ref="C3:E3"/>
    <mergeCell ref="F3:O3"/>
    <mergeCell ref="P3:X3"/>
    <mergeCell ref="Y3:AO5"/>
    <mergeCell ref="BF3:BI3"/>
    <mergeCell ref="BK3:BL7"/>
    <mergeCell ref="A4:B4"/>
    <mergeCell ref="C4:E4"/>
    <mergeCell ref="F4:O4"/>
    <mergeCell ref="P4:X4"/>
    <mergeCell ref="BF4:BI4"/>
    <mergeCell ref="A5:B5"/>
    <mergeCell ref="C5:E5"/>
    <mergeCell ref="F5:O5"/>
    <mergeCell ref="P5:X5"/>
    <mergeCell ref="BF5:BI5"/>
    <mergeCell ref="A6:E7"/>
    <mergeCell ref="G6:O6"/>
    <mergeCell ref="P6:X6"/>
    <mergeCell ref="Y6:AG6"/>
    <mergeCell ref="AH6:AO6"/>
    <mergeCell ref="AX6:BE6"/>
    <mergeCell ref="BF6:BH6"/>
    <mergeCell ref="G7:O7"/>
    <mergeCell ref="P7:X7"/>
    <mergeCell ref="Y7:AG7"/>
    <mergeCell ref="AH7:AO7"/>
    <mergeCell ref="AP7:AW7"/>
    <mergeCell ref="AX7:BE7"/>
    <mergeCell ref="AP6:AW6"/>
  </mergeCells>
  <dataValidations count="8">
    <dataValidation operator="lessThan" allowBlank="1" showInputMessage="1" showErrorMessage="1" sqref="P1:P2 AH1:AH2 AX1:AX2 AX9:AX65446 AH9:AH65446 P9:P65446" xr:uid="{00000000-0002-0000-0600-000000000000}"/>
    <dataValidation type="decimal" allowBlank="1" showInputMessage="1" showErrorMessage="1" sqref="M1:M2 I1:J2 V1:V2 R1:S2 AJ1:AJ2 AE1:AE2 AA1:AB2 AM1:AM2 AU1:AU2 AR1:AR2 AZ1:AZ2 BC1:BC2 BC9:BC65446 AZ9:AZ65446 AU9:AU65446 AR9:AR65446 AM9:AM65446 M9:M65446 AJ9:AJ65446 AE9:AE65446 I9:J65446 V9:V65446 AA9:AB65446 R9:S65446" xr:uid="{00000000-0002-0000-0600-000001000000}">
      <formula1>0</formula1>
      <formula2>10</formula2>
    </dataValidation>
    <dataValidation type="decimal" allowBlank="1" showInputMessage="1" showErrorMessage="1" sqref="H1:H2 L1:L2 Q1:Q2 U1:U2 Z1:Z2 AD1:AD2 AL1:AL2 AI1:AI2 AQ1:AQ2 AT1:AT2 BB1:BB2 AY1:AY2 AY9:AY65446 BB9:BB65446 AQ9:AQ65446 AT9:AT65446 AI9:AI65446 L9:L65446 U9:U65446 Q9:Q65446 Z9:Z65446 AD9:AD65446 H9:H65446 AL9:AL65446" xr:uid="{00000000-0002-0000-0600-000002000000}">
      <formula1>0</formula1>
      <formula2>100</formula2>
    </dataValidation>
    <dataValidation type="list" allowBlank="1" showInputMessage="1" showErrorMessage="1" sqref="BK1:BK2 BK9:BK65446" xr:uid="{00000000-0002-0000-0600-000003000000}">
      <formula1>"ja,nee"</formula1>
    </dataValidation>
    <dataValidation type="whole" operator="lessThan" allowBlank="1" showInputMessage="1" showErrorMessage="1" sqref="BJ6" xr:uid="{00000000-0002-0000-0600-000004000000}">
      <formula1>340</formula1>
    </dataValidation>
    <dataValidation type="whole" operator="lessThan" allowBlank="1" showInputMessage="1" showErrorMessage="1" sqref="BJ5" xr:uid="{00000000-0002-0000-0600-000005000000}">
      <formula1>9</formula1>
    </dataValidation>
    <dataValidation type="whole" allowBlank="1" showInputMessage="1" showErrorMessage="1" sqref="BJ4" xr:uid="{00000000-0002-0000-0600-000006000000}">
      <formula1>1</formula1>
      <formula2>2</formula2>
    </dataValidation>
    <dataValidation type="whole" allowBlank="1" showInputMessage="1" showErrorMessage="1" sqref="BJ3" xr:uid="{00000000-0002-0000-06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9" fitToWidth="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2817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18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19" r:id="rId6" name="Button 3">
              <controlPr defaultSize="0" print="0" autoFill="0" autoPict="0" macro="[0]!Sort_Punten_2">
                <anchor moveWithCells="1" sizeWithCells="1">
                  <from>
                    <xdr:col>15</xdr:col>
                    <xdr:colOff>28575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0" r:id="rId7" name="Button 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1" r:id="rId8" name="Button 5">
              <controlPr defaultSize="0" print="0" autoFill="0" autoPict="0" macro="[0]!verbergen">
                <anchor moveWithCells="1" sizeWithCells="1">
                  <from>
                    <xdr:col>62</xdr:col>
                    <xdr:colOff>28575</xdr:colOff>
                    <xdr:row>2</xdr:row>
                    <xdr:rowOff>9525</xdr:rowOff>
                  </from>
                  <to>
                    <xdr:col>64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2" r:id="rId9" name="Button 6">
              <controlPr defaultSize="0" print="0" autoFill="0" autoPict="0" macro="[0]!Sort_Pl_Punten_1">
                <anchor moveWithCells="1" siz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3" r:id="rId10" name="Button 7">
              <controlPr defaultSize="0" print="0" autoFill="0" autoPict="0" macro="[0]!Sort_Pl_Punten_2">
                <anchor moveWithCells="1" sizeWithCells="1">
                  <from>
                    <xdr:col>23</xdr:col>
                    <xdr:colOff>0</xdr:colOff>
                    <xdr:row>7</xdr:row>
                    <xdr:rowOff>9525</xdr:rowOff>
                  </from>
                  <to>
                    <xdr:col>24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4" r:id="rId11" name="Button 8">
              <controlPr defaultSize="0" print="0" autoFill="0" autoPict="0" macro="[0]!Sort_Pl_Punten_3">
                <anchor moveWithCells="1" sizeWithCells="1">
                  <from>
                    <xdr:col>31</xdr:col>
                    <xdr:colOff>190500</xdr:colOff>
                    <xdr:row>7</xdr:row>
                    <xdr:rowOff>28575</xdr:rowOff>
                  </from>
                  <to>
                    <xdr:col>33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5" r:id="rId12" name="Button 9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6" r:id="rId13" name="Button 10">
              <controlPr defaultSize="0" print="0" autoFill="0" autoPict="0" macro="[0]!Sort_Beste_Punten">
                <anchor moveWithCells="1" sizeWithCells="1">
                  <from>
                    <xdr:col>59</xdr:col>
                    <xdr:colOff>28575</xdr:colOff>
                    <xdr:row>6</xdr:row>
                    <xdr:rowOff>28575</xdr:rowOff>
                  </from>
                  <to>
                    <xdr:col>60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7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8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29" r:id="rId16" name="Button 13">
              <controlPr defaultSize="0" print="0" autoFill="0" autoPict="0" macro="[0]!Sort_Punten_3">
                <anchor moveWithCells="1" sizeWithCells="1">
                  <from>
                    <xdr:col>24</xdr:col>
                    <xdr:colOff>28575</xdr:colOff>
                    <xdr:row>7</xdr:row>
                    <xdr:rowOff>9525</xdr:rowOff>
                  </from>
                  <to>
                    <xdr:col>31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0" r:id="rId17" name="Button 14">
              <controlPr defaultSize="0" print="0" autoFill="0" autoPict="0" macro="[0]!Sort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1" r:id="rId18" name="Button 15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9525</xdr:rowOff>
                  </from>
                  <to>
                    <xdr:col>39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2" r:id="rId19" name="Button 16">
              <controlPr defaultSize="0" print="0" autoFill="0" autoPict="0" macro="[0]!Sort_Pl_Punten_5">
                <anchor moveWithCells="1" sizeWithCells="1">
                  <from>
                    <xdr:col>41</xdr:col>
                    <xdr:colOff>0</xdr:colOff>
                    <xdr:row>7</xdr:row>
                    <xdr:rowOff>28575</xdr:rowOff>
                  </from>
                  <to>
                    <xdr:col>48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3" r:id="rId20" name="Button 17">
              <controlPr defaultSize="0" print="0" autoFill="0" autoPict="0" macro="[0]!Sort_Punten_3">
                <anchor moveWithCells="1" sizeWithCells="1">
                  <from>
                    <xdr:col>41</xdr:col>
                    <xdr:colOff>0</xdr:colOff>
                    <xdr:row>6</xdr:row>
                    <xdr:rowOff>152400</xdr:rowOff>
                  </from>
                  <to>
                    <xdr:col>47</xdr:col>
                    <xdr:colOff>38100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4" r:id="rId21" name="Button 18">
              <controlPr defaultSize="0" print="0" autoFill="0" autoPict="0" macro="[0]!Sort_Pl_Punten_4">
                <anchor moveWithCells="1" sizeWithCells="1">
                  <from>
                    <xdr:col>49</xdr:col>
                    <xdr:colOff>0</xdr:colOff>
                    <xdr:row>7</xdr:row>
                    <xdr:rowOff>9525</xdr:rowOff>
                  </from>
                  <to>
                    <xdr:col>55</xdr:col>
                    <xdr:colOff>9525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5" r:id="rId22" name="Button 19">
              <controlPr defaultSize="0" print="0" autoFill="0" autoPict="0" macro="[0]!Sort_Pl_Punten_6">
                <anchor moveWithCells="1" sizeWithCells="1">
                  <from>
                    <xdr:col>56</xdr:col>
                    <xdr:colOff>28575</xdr:colOff>
                    <xdr:row>7</xdr:row>
                    <xdr:rowOff>0</xdr:rowOff>
                  </from>
                  <to>
                    <xdr:col>56</xdr:col>
                    <xdr:colOff>190500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6" r:id="rId23" name="Button 20">
              <controlPr defaultSize="0" print="0" autoFill="0" autoPict="0" macro="[0]!Sort_Pl_Punten_4">
                <anchor moveWithCells="1" sizeWithCells="1">
                  <from>
                    <xdr:col>33</xdr:col>
                    <xdr:colOff>0</xdr:colOff>
                    <xdr:row>7</xdr:row>
                    <xdr:rowOff>28575</xdr:rowOff>
                  </from>
                  <to>
                    <xdr:col>40</xdr:col>
                    <xdr:colOff>180975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7" r:id="rId24" name="Button 21">
              <controlPr defaultSize="0" print="0" autoFill="0" autoPict="0" macro="[0]!Sort_Punten_2">
                <anchor moveWithCells="1" sizeWithCells="1">
                  <from>
                    <xdr:col>15</xdr:col>
                    <xdr:colOff>28575</xdr:colOff>
                    <xdr:row>7</xdr:row>
                    <xdr:rowOff>0</xdr:rowOff>
                  </from>
                  <to>
                    <xdr:col>22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8" r:id="rId25" name="Button 22">
              <controlPr defaultSize="0" print="0" autoFill="0" autoPict="0" macro="[0]!Sort_Punten_2">
                <anchor moveWithCells="1" sizeWithCells="1">
                  <from>
                    <xdr:col>24</xdr:col>
                    <xdr:colOff>28575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39" r:id="rId26" name="Button 23">
              <controlPr defaultSize="0" print="0" autoFill="0" autoPict="0" macro="[0]!Sort_Punten_2">
                <anchor moveWithCells="1" sizeWithCells="1">
                  <from>
                    <xdr:col>24</xdr:col>
                    <xdr:colOff>28575</xdr:colOff>
                    <xdr:row>7</xdr:row>
                    <xdr:rowOff>0</xdr:rowOff>
                  </from>
                  <to>
                    <xdr:col>31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40" r:id="rId27" name="Button 24">
              <controlPr defaultSize="0" print="0" autoFill="0" autoPict="0" macro="[0]!Sort_Punten_2">
                <anchor moveWithCells="1" sizeWithCells="1">
                  <from>
                    <xdr:col>6</xdr:col>
                    <xdr:colOff>28575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41" r:id="rId28" name="Button 25">
              <controlPr defaultSize="0" print="0" autoFill="0" autoPict="0" macro="[0]!Sort_Pl_Punten_2">
                <anchor moveWithCells="1" siz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42" r:id="rId29" name="Button 26">
              <controlPr defaultSize="0" print="0" autoFill="0" autoPict="0" macro="[0]!Sort_Punten_2">
                <anchor moveWithCells="1" sizeWithCells="1">
                  <from>
                    <xdr:col>6</xdr:col>
                    <xdr:colOff>28575</xdr:colOff>
                    <xdr:row>7</xdr:row>
                    <xdr:rowOff>0</xdr:rowOff>
                  </from>
                  <to>
                    <xdr:col>13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4">
    <pageSetUpPr fitToPage="1"/>
  </sheetPr>
  <dimension ref="A1:CN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C11" sqref="C11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132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120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>
        <v>2</v>
      </c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">
      <c r="A9" s="1">
        <v>1</v>
      </c>
      <c r="B9" s="1" t="s">
        <v>268</v>
      </c>
      <c r="C9" s="1" t="s">
        <v>302</v>
      </c>
      <c r="D9" s="1" t="s">
        <v>269</v>
      </c>
      <c r="E9" s="103" t="s">
        <v>320</v>
      </c>
      <c r="F9" s="1" t="s">
        <v>189</v>
      </c>
      <c r="G9" s="62">
        <v>0</v>
      </c>
      <c r="H9" s="80">
        <v>59.39</v>
      </c>
      <c r="J9" s="87">
        <v>4</v>
      </c>
      <c r="K9" s="81">
        <v>44.99</v>
      </c>
      <c r="N9" s="62">
        <v>1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700-000000000000}">
      <formula1>1</formula1>
      <formula2>4</formula2>
    </dataValidation>
    <dataValidation type="whole" allowBlank="1" showInputMessage="1" showErrorMessage="1" sqref="BG4" xr:uid="{00000000-0002-0000-0700-000001000000}">
      <formula1>1</formula1>
      <formula2>2</formula2>
    </dataValidation>
    <dataValidation type="whole" operator="lessThan" allowBlank="1" showInputMessage="1" showErrorMessage="1" sqref="BG5" xr:uid="{00000000-0002-0000-0700-000002000000}">
      <formula1>9</formula1>
    </dataValidation>
    <dataValidation type="whole" operator="lessThan" allowBlank="1" showInputMessage="1" showErrorMessage="1" sqref="BG6" xr:uid="{00000000-0002-0000-0700-000003000000}">
      <formula1>340</formula1>
    </dataValidation>
    <dataValidation type="list" allowBlank="1" showInputMessage="1" showErrorMessage="1" sqref="BH1:BH2 BH9:BH65536" xr:uid="{00000000-0002-0000-0700-000004000000}">
      <formula1>"ja,nee"</formula1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00000000-0002-0000-0700-000005000000}">
      <formula1>0</formula1>
      <formula2>999</formula2>
    </dataValidation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00000000-0002-0000-0700-000006000000}">
      <formula1>0</formula1>
      <formula2>10</formula2>
    </dataValidation>
    <dataValidation operator="lessThan" allowBlank="1" showInputMessage="1" showErrorMessage="1" sqref="O1:O2 AE1:AE2 AU1:AU2 AU9:AU65536 AE9:AE65536 O9:O65536" xr:uid="{00000000-0002-0000-07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6673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4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5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6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7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8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9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0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1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2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3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4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5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6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7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8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89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90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91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92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8">
    <pageSetUpPr fitToPage="1"/>
  </sheetPr>
  <dimension ref="A1:CN16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10" sqref="A10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132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>
        <v>2</v>
      </c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">
      <c r="A9" s="1">
        <v>1</v>
      </c>
      <c r="B9" s="1" t="s">
        <v>266</v>
      </c>
      <c r="C9" s="1" t="s">
        <v>290</v>
      </c>
      <c r="D9" s="1" t="s">
        <v>267</v>
      </c>
      <c r="E9" s="103" t="s">
        <v>319</v>
      </c>
      <c r="F9" s="1" t="s">
        <v>176</v>
      </c>
      <c r="G9" s="62">
        <v>0</v>
      </c>
      <c r="H9" s="80">
        <v>65.02</v>
      </c>
      <c r="J9" s="87">
        <v>0</v>
      </c>
      <c r="K9" s="81">
        <v>45.31</v>
      </c>
      <c r="N9" s="62">
        <v>1</v>
      </c>
      <c r="BC9">
        <f t="shared" ref="BC9:BC16" si="0">N9+V9+AD9+AL9+AT9+BB9</f>
        <v>1</v>
      </c>
      <c r="BE9" s="24">
        <f t="shared" ref="BE9:BE16" si="1">BC9-BD9</f>
        <v>1</v>
      </c>
      <c r="BK9">
        <f t="shared" ref="BK9:BK16" si="2">IF(G9&gt;99,199,G9)</f>
        <v>0</v>
      </c>
      <c r="BL9">
        <f t="shared" ref="BL9:BL16" si="3">IF(H9&gt;99,0,H9)</f>
        <v>65.02</v>
      </c>
      <c r="BM9">
        <f t="shared" ref="BM9:BM16" si="4">IF(J9&gt;99,199,J9)</f>
        <v>0</v>
      </c>
      <c r="BN9">
        <f t="shared" ref="BN9:BN16" si="5">IF(K9&gt;99,0,K9)</f>
        <v>45.31</v>
      </c>
      <c r="BO9">
        <f t="shared" ref="BO9:BO16" si="6">BK9+BM9</f>
        <v>0</v>
      </c>
      <c r="BP9">
        <f t="shared" ref="BP9:BP16" si="7">IF(O9&gt;99,199,O9)</f>
        <v>0</v>
      </c>
      <c r="BQ9">
        <f t="shared" ref="BQ9:BQ16" si="8">IF(P9&gt;99,0,P9)</f>
        <v>0</v>
      </c>
      <c r="BR9">
        <f t="shared" ref="BR9:BR16" si="9">IF(R9&gt;99,199,R9)</f>
        <v>0</v>
      </c>
      <c r="BS9">
        <f t="shared" ref="BS9:BS16" si="10">IF(S9&gt;99,0,S9)</f>
        <v>0</v>
      </c>
      <c r="BT9">
        <f t="shared" ref="BT9:BT16" si="11">BP9+BR9</f>
        <v>0</v>
      </c>
      <c r="BU9">
        <f t="shared" ref="BU9:BU16" si="12">IF(W9&gt;99,199,W9)</f>
        <v>0</v>
      </c>
      <c r="BV9">
        <f t="shared" ref="BV9:BV16" si="13">IF(X9&gt;99,0,X9)</f>
        <v>0</v>
      </c>
      <c r="BW9">
        <f t="shared" ref="BW9:BW16" si="14">IF(Z9&gt;99,199,Z9)</f>
        <v>0</v>
      </c>
      <c r="BX9">
        <f t="shared" ref="BX9:BX16" si="15">IF(AA9&gt;99,0,AA9)</f>
        <v>0</v>
      </c>
      <c r="BY9">
        <f t="shared" ref="BY9:BY16" si="16">BU9+BW9</f>
        <v>0</v>
      </c>
      <c r="BZ9">
        <f t="shared" ref="BZ9:BZ16" si="17">IF(AE9&gt;99,199,AE9)</f>
        <v>0</v>
      </c>
      <c r="CA9">
        <f t="shared" ref="CA9:CA16" si="18">IF(AF9&gt;99,0,AF9)</f>
        <v>0</v>
      </c>
      <c r="CB9">
        <f t="shared" ref="CB9:CB16" si="19">IF(AH9&gt;99,199,AH9)</f>
        <v>0</v>
      </c>
      <c r="CC9">
        <f t="shared" ref="CC9:CC16" si="20">IF(AI9&gt;99,0,AI9)</f>
        <v>0</v>
      </c>
      <c r="CD9">
        <f t="shared" ref="CD9:CD16" si="21">BZ9+CB9</f>
        <v>0</v>
      </c>
      <c r="CE9">
        <f t="shared" ref="CE9:CE16" si="22">IF(AM9&gt;99,199,AM9)</f>
        <v>0</v>
      </c>
      <c r="CF9">
        <f t="shared" ref="CF9:CF16" si="23">IF(AN9&gt;99,0,AN9)</f>
        <v>0</v>
      </c>
      <c r="CG9">
        <f t="shared" ref="CG9:CG16" si="24">IF(AP9&gt;99,199,AP9)</f>
        <v>0</v>
      </c>
      <c r="CH9">
        <f t="shared" ref="CH9:CH16" si="25">IF(AQ9&gt;99,0,AQ9)</f>
        <v>0</v>
      </c>
      <c r="CI9">
        <f t="shared" ref="CI9:CI16" si="26">CE9+CG9</f>
        <v>0</v>
      </c>
      <c r="CJ9">
        <f t="shared" ref="CJ9:CJ16" si="27">IF(AU9&gt;99,199,AU9)</f>
        <v>0</v>
      </c>
      <c r="CK9">
        <f t="shared" ref="CK9:CK16" si="28">IF(AV9&gt;99,0,AV9)</f>
        <v>0</v>
      </c>
      <c r="CL9">
        <f t="shared" ref="CL9:CL16" si="29">IF(AX9&gt;99,199,AX9)</f>
        <v>0</v>
      </c>
      <c r="CM9">
        <f t="shared" ref="CM9:CM16" si="30">IF(AY9&gt;99,0,AY9)</f>
        <v>0</v>
      </c>
      <c r="CN9">
        <f t="shared" ref="CN9:CN16" si="31">CJ9+CL9</f>
        <v>0</v>
      </c>
    </row>
    <row r="10" spans="1:92" x14ac:dyDescent="0.2">
      <c r="BC10">
        <f t="shared" si="0"/>
        <v>0</v>
      </c>
      <c r="BE10" s="24">
        <f t="shared" si="1"/>
        <v>0</v>
      </c>
      <c r="BK10">
        <f t="shared" si="2"/>
        <v>0</v>
      </c>
      <c r="BL10">
        <f t="shared" si="3"/>
        <v>0</v>
      </c>
      <c r="BM10">
        <f t="shared" si="4"/>
        <v>0</v>
      </c>
      <c r="BN10">
        <f t="shared" si="5"/>
        <v>0</v>
      </c>
      <c r="BO10">
        <f t="shared" si="6"/>
        <v>0</v>
      </c>
      <c r="BP10">
        <f t="shared" si="7"/>
        <v>0</v>
      </c>
      <c r="BQ10">
        <f t="shared" si="8"/>
        <v>0</v>
      </c>
      <c r="BR10">
        <f t="shared" si="9"/>
        <v>0</v>
      </c>
      <c r="BS10">
        <f t="shared" si="10"/>
        <v>0</v>
      </c>
      <c r="BT10">
        <f t="shared" si="11"/>
        <v>0</v>
      </c>
      <c r="BU10">
        <f t="shared" si="12"/>
        <v>0</v>
      </c>
      <c r="BV10">
        <f t="shared" si="13"/>
        <v>0</v>
      </c>
      <c r="BW10">
        <f t="shared" si="14"/>
        <v>0</v>
      </c>
      <c r="BX10">
        <f t="shared" si="15"/>
        <v>0</v>
      </c>
      <c r="BY10">
        <f t="shared" si="16"/>
        <v>0</v>
      </c>
      <c r="BZ10">
        <f t="shared" si="17"/>
        <v>0</v>
      </c>
      <c r="CA10">
        <f t="shared" si="18"/>
        <v>0</v>
      </c>
      <c r="CB10">
        <f t="shared" si="19"/>
        <v>0</v>
      </c>
      <c r="CC10">
        <f t="shared" si="20"/>
        <v>0</v>
      </c>
      <c r="CD10">
        <f t="shared" si="21"/>
        <v>0</v>
      </c>
      <c r="CE10">
        <f t="shared" si="22"/>
        <v>0</v>
      </c>
      <c r="CF10">
        <f t="shared" si="23"/>
        <v>0</v>
      </c>
      <c r="CG10">
        <f t="shared" si="24"/>
        <v>0</v>
      </c>
      <c r="CH10">
        <f t="shared" si="25"/>
        <v>0</v>
      </c>
      <c r="CI10">
        <f t="shared" si="26"/>
        <v>0</v>
      </c>
      <c r="CJ10">
        <f t="shared" si="27"/>
        <v>0</v>
      </c>
      <c r="CK10">
        <f t="shared" si="28"/>
        <v>0</v>
      </c>
      <c r="CL10">
        <f t="shared" si="29"/>
        <v>0</v>
      </c>
      <c r="CM10">
        <f t="shared" si="30"/>
        <v>0</v>
      </c>
      <c r="CN10">
        <f t="shared" si="31"/>
        <v>0</v>
      </c>
    </row>
    <row r="11" spans="1:92" x14ac:dyDescent="0.2">
      <c r="BC11">
        <f t="shared" si="0"/>
        <v>0</v>
      </c>
      <c r="BE11" s="24">
        <f t="shared" si="1"/>
        <v>0</v>
      </c>
      <c r="BK11">
        <f t="shared" si="2"/>
        <v>0</v>
      </c>
      <c r="BL11">
        <f t="shared" si="3"/>
        <v>0</v>
      </c>
      <c r="BM11">
        <f t="shared" si="4"/>
        <v>0</v>
      </c>
      <c r="BN11">
        <f t="shared" si="5"/>
        <v>0</v>
      </c>
      <c r="BO11">
        <f t="shared" si="6"/>
        <v>0</v>
      </c>
      <c r="BP11">
        <f t="shared" si="7"/>
        <v>0</v>
      </c>
      <c r="BQ11">
        <f t="shared" si="8"/>
        <v>0</v>
      </c>
      <c r="BR11">
        <f t="shared" si="9"/>
        <v>0</v>
      </c>
      <c r="BS11">
        <f t="shared" si="10"/>
        <v>0</v>
      </c>
      <c r="BT11">
        <f t="shared" si="11"/>
        <v>0</v>
      </c>
      <c r="BU11">
        <f t="shared" si="12"/>
        <v>0</v>
      </c>
      <c r="BV11">
        <f t="shared" si="13"/>
        <v>0</v>
      </c>
      <c r="BW11">
        <f t="shared" si="14"/>
        <v>0</v>
      </c>
      <c r="BX11">
        <f t="shared" si="15"/>
        <v>0</v>
      </c>
      <c r="BY11">
        <f t="shared" si="16"/>
        <v>0</v>
      </c>
      <c r="BZ11">
        <f t="shared" si="17"/>
        <v>0</v>
      </c>
      <c r="CA11">
        <f t="shared" si="18"/>
        <v>0</v>
      </c>
      <c r="CB11">
        <f t="shared" si="19"/>
        <v>0</v>
      </c>
      <c r="CC11">
        <f t="shared" si="20"/>
        <v>0</v>
      </c>
      <c r="CD11">
        <f t="shared" si="21"/>
        <v>0</v>
      </c>
      <c r="CE11">
        <f t="shared" si="22"/>
        <v>0</v>
      </c>
      <c r="CF11">
        <f t="shared" si="23"/>
        <v>0</v>
      </c>
      <c r="CG11">
        <f t="shared" si="24"/>
        <v>0</v>
      </c>
      <c r="CH11">
        <f t="shared" si="25"/>
        <v>0</v>
      </c>
      <c r="CI11">
        <f t="shared" si="26"/>
        <v>0</v>
      </c>
      <c r="CJ11">
        <f t="shared" si="27"/>
        <v>0</v>
      </c>
      <c r="CK11">
        <f t="shared" si="28"/>
        <v>0</v>
      </c>
      <c r="CL11">
        <f t="shared" si="29"/>
        <v>0</v>
      </c>
      <c r="CM11">
        <f t="shared" si="30"/>
        <v>0</v>
      </c>
      <c r="CN11">
        <f t="shared" si="31"/>
        <v>0</v>
      </c>
    </row>
    <row r="12" spans="1:92" x14ac:dyDescent="0.2">
      <c r="BC12">
        <f t="shared" si="0"/>
        <v>0</v>
      </c>
      <c r="BE12" s="24">
        <f t="shared" si="1"/>
        <v>0</v>
      </c>
      <c r="BK12">
        <f t="shared" si="2"/>
        <v>0</v>
      </c>
      <c r="BL12">
        <f t="shared" si="3"/>
        <v>0</v>
      </c>
      <c r="BM12">
        <f t="shared" si="4"/>
        <v>0</v>
      </c>
      <c r="BN12">
        <f t="shared" si="5"/>
        <v>0</v>
      </c>
      <c r="BO12">
        <f t="shared" si="6"/>
        <v>0</v>
      </c>
      <c r="BP12">
        <f t="shared" si="7"/>
        <v>0</v>
      </c>
      <c r="BQ12">
        <f t="shared" si="8"/>
        <v>0</v>
      </c>
      <c r="BR12">
        <f t="shared" si="9"/>
        <v>0</v>
      </c>
      <c r="BS12">
        <f t="shared" si="10"/>
        <v>0</v>
      </c>
      <c r="BT12">
        <f t="shared" si="11"/>
        <v>0</v>
      </c>
      <c r="BU12">
        <f t="shared" si="12"/>
        <v>0</v>
      </c>
      <c r="BV12">
        <f t="shared" si="13"/>
        <v>0</v>
      </c>
      <c r="BW12">
        <f t="shared" si="14"/>
        <v>0</v>
      </c>
      <c r="BX12">
        <f t="shared" si="15"/>
        <v>0</v>
      </c>
      <c r="BY12">
        <f t="shared" si="16"/>
        <v>0</v>
      </c>
      <c r="BZ12">
        <f t="shared" si="17"/>
        <v>0</v>
      </c>
      <c r="CA12">
        <f t="shared" si="18"/>
        <v>0</v>
      </c>
      <c r="CB12">
        <f t="shared" si="19"/>
        <v>0</v>
      </c>
      <c r="CC12">
        <f t="shared" si="20"/>
        <v>0</v>
      </c>
      <c r="CD12">
        <f t="shared" si="21"/>
        <v>0</v>
      </c>
      <c r="CE12">
        <f t="shared" si="22"/>
        <v>0</v>
      </c>
      <c r="CF12">
        <f t="shared" si="23"/>
        <v>0</v>
      </c>
      <c r="CG12">
        <f t="shared" si="24"/>
        <v>0</v>
      </c>
      <c r="CH12">
        <f t="shared" si="25"/>
        <v>0</v>
      </c>
      <c r="CI12">
        <f t="shared" si="26"/>
        <v>0</v>
      </c>
      <c r="CJ12">
        <f t="shared" si="27"/>
        <v>0</v>
      </c>
      <c r="CK12">
        <f t="shared" si="28"/>
        <v>0</v>
      </c>
      <c r="CL12">
        <f t="shared" si="29"/>
        <v>0</v>
      </c>
      <c r="CM12">
        <f t="shared" si="30"/>
        <v>0</v>
      </c>
      <c r="CN12">
        <f t="shared" si="31"/>
        <v>0</v>
      </c>
    </row>
    <row r="13" spans="1:92" x14ac:dyDescent="0.2">
      <c r="BC13">
        <f t="shared" si="0"/>
        <v>0</v>
      </c>
      <c r="BE13" s="24">
        <f t="shared" si="1"/>
        <v>0</v>
      </c>
      <c r="BK13">
        <f t="shared" si="2"/>
        <v>0</v>
      </c>
      <c r="BL13">
        <f t="shared" si="3"/>
        <v>0</v>
      </c>
      <c r="BM13">
        <f t="shared" si="4"/>
        <v>0</v>
      </c>
      <c r="BN13">
        <f t="shared" si="5"/>
        <v>0</v>
      </c>
      <c r="BO13">
        <f t="shared" si="6"/>
        <v>0</v>
      </c>
      <c r="BP13">
        <f t="shared" si="7"/>
        <v>0</v>
      </c>
      <c r="BQ13">
        <f t="shared" si="8"/>
        <v>0</v>
      </c>
      <c r="BR13">
        <f t="shared" si="9"/>
        <v>0</v>
      </c>
      <c r="BS13">
        <f t="shared" si="10"/>
        <v>0</v>
      </c>
      <c r="BT13">
        <f t="shared" si="11"/>
        <v>0</v>
      </c>
      <c r="BU13">
        <f t="shared" si="12"/>
        <v>0</v>
      </c>
      <c r="BV13">
        <f t="shared" si="13"/>
        <v>0</v>
      </c>
      <c r="BW13">
        <f t="shared" si="14"/>
        <v>0</v>
      </c>
      <c r="BX13">
        <f t="shared" si="15"/>
        <v>0</v>
      </c>
      <c r="BY13">
        <f t="shared" si="16"/>
        <v>0</v>
      </c>
      <c r="BZ13">
        <f t="shared" si="17"/>
        <v>0</v>
      </c>
      <c r="CA13">
        <f t="shared" si="18"/>
        <v>0</v>
      </c>
      <c r="CB13">
        <f t="shared" si="19"/>
        <v>0</v>
      </c>
      <c r="CC13">
        <f t="shared" si="20"/>
        <v>0</v>
      </c>
      <c r="CD13">
        <f t="shared" si="21"/>
        <v>0</v>
      </c>
      <c r="CE13">
        <f t="shared" si="22"/>
        <v>0</v>
      </c>
      <c r="CF13">
        <f t="shared" si="23"/>
        <v>0</v>
      </c>
      <c r="CG13">
        <f t="shared" si="24"/>
        <v>0</v>
      </c>
      <c r="CH13">
        <f t="shared" si="25"/>
        <v>0</v>
      </c>
      <c r="CI13">
        <f t="shared" si="26"/>
        <v>0</v>
      </c>
      <c r="CJ13">
        <f t="shared" si="27"/>
        <v>0</v>
      </c>
      <c r="CK13">
        <f t="shared" si="28"/>
        <v>0</v>
      </c>
      <c r="CL13">
        <f t="shared" si="29"/>
        <v>0</v>
      </c>
      <c r="CM13">
        <f t="shared" si="30"/>
        <v>0</v>
      </c>
      <c r="CN13">
        <f t="shared" si="31"/>
        <v>0</v>
      </c>
    </row>
    <row r="14" spans="1:92" x14ac:dyDescent="0.2">
      <c r="BC14">
        <f t="shared" si="0"/>
        <v>0</v>
      </c>
      <c r="BE14" s="24">
        <f t="shared" si="1"/>
        <v>0</v>
      </c>
      <c r="BK14">
        <f t="shared" si="2"/>
        <v>0</v>
      </c>
      <c r="BL14">
        <f t="shared" si="3"/>
        <v>0</v>
      </c>
      <c r="BM14">
        <f t="shared" si="4"/>
        <v>0</v>
      </c>
      <c r="BN14">
        <f t="shared" si="5"/>
        <v>0</v>
      </c>
      <c r="BO14">
        <f t="shared" si="6"/>
        <v>0</v>
      </c>
      <c r="BP14">
        <f t="shared" si="7"/>
        <v>0</v>
      </c>
      <c r="BQ14">
        <f t="shared" si="8"/>
        <v>0</v>
      </c>
      <c r="BR14">
        <f t="shared" si="9"/>
        <v>0</v>
      </c>
      <c r="BS14">
        <f t="shared" si="10"/>
        <v>0</v>
      </c>
      <c r="BT14">
        <f t="shared" si="11"/>
        <v>0</v>
      </c>
      <c r="BU14">
        <f t="shared" si="12"/>
        <v>0</v>
      </c>
      <c r="BV14">
        <f t="shared" si="13"/>
        <v>0</v>
      </c>
      <c r="BW14">
        <f t="shared" si="14"/>
        <v>0</v>
      </c>
      <c r="BX14">
        <f t="shared" si="15"/>
        <v>0</v>
      </c>
      <c r="BY14">
        <f t="shared" si="16"/>
        <v>0</v>
      </c>
      <c r="BZ14">
        <f t="shared" si="17"/>
        <v>0</v>
      </c>
      <c r="CA14">
        <f t="shared" si="18"/>
        <v>0</v>
      </c>
      <c r="CB14">
        <f t="shared" si="19"/>
        <v>0</v>
      </c>
      <c r="CC14">
        <f t="shared" si="20"/>
        <v>0</v>
      </c>
      <c r="CD14">
        <f t="shared" si="21"/>
        <v>0</v>
      </c>
      <c r="CE14">
        <f t="shared" si="22"/>
        <v>0</v>
      </c>
      <c r="CF14">
        <f t="shared" si="23"/>
        <v>0</v>
      </c>
      <c r="CG14">
        <f t="shared" si="24"/>
        <v>0</v>
      </c>
      <c r="CH14">
        <f t="shared" si="25"/>
        <v>0</v>
      </c>
      <c r="CI14">
        <f t="shared" si="26"/>
        <v>0</v>
      </c>
      <c r="CJ14">
        <f t="shared" si="27"/>
        <v>0</v>
      </c>
      <c r="CK14">
        <f t="shared" si="28"/>
        <v>0</v>
      </c>
      <c r="CL14">
        <f t="shared" si="29"/>
        <v>0</v>
      </c>
      <c r="CM14">
        <f t="shared" si="30"/>
        <v>0</v>
      </c>
      <c r="CN14">
        <f t="shared" si="31"/>
        <v>0</v>
      </c>
    </row>
    <row r="15" spans="1:92" x14ac:dyDescent="0.2">
      <c r="BC15">
        <f t="shared" si="0"/>
        <v>0</v>
      </c>
      <c r="BE15" s="24">
        <f t="shared" si="1"/>
        <v>0</v>
      </c>
      <c r="BK15">
        <f t="shared" si="2"/>
        <v>0</v>
      </c>
      <c r="BL15">
        <f t="shared" si="3"/>
        <v>0</v>
      </c>
      <c r="BM15">
        <f t="shared" si="4"/>
        <v>0</v>
      </c>
      <c r="BN15">
        <f t="shared" si="5"/>
        <v>0</v>
      </c>
      <c r="BO15">
        <f t="shared" si="6"/>
        <v>0</v>
      </c>
      <c r="BP15">
        <f t="shared" si="7"/>
        <v>0</v>
      </c>
      <c r="BQ15">
        <f t="shared" si="8"/>
        <v>0</v>
      </c>
      <c r="BR15">
        <f t="shared" si="9"/>
        <v>0</v>
      </c>
      <c r="BS15">
        <f t="shared" si="10"/>
        <v>0</v>
      </c>
      <c r="BT15">
        <f t="shared" si="11"/>
        <v>0</v>
      </c>
      <c r="BU15">
        <f t="shared" si="12"/>
        <v>0</v>
      </c>
      <c r="BV15">
        <f t="shared" si="13"/>
        <v>0</v>
      </c>
      <c r="BW15">
        <f t="shared" si="14"/>
        <v>0</v>
      </c>
      <c r="BX15">
        <f t="shared" si="15"/>
        <v>0</v>
      </c>
      <c r="BY15">
        <f t="shared" si="16"/>
        <v>0</v>
      </c>
      <c r="BZ15">
        <f t="shared" si="17"/>
        <v>0</v>
      </c>
      <c r="CA15">
        <f t="shared" si="18"/>
        <v>0</v>
      </c>
      <c r="CB15">
        <f t="shared" si="19"/>
        <v>0</v>
      </c>
      <c r="CC15">
        <f t="shared" si="20"/>
        <v>0</v>
      </c>
      <c r="CD15">
        <f t="shared" si="21"/>
        <v>0</v>
      </c>
      <c r="CE15">
        <f t="shared" si="22"/>
        <v>0</v>
      </c>
      <c r="CF15">
        <f t="shared" si="23"/>
        <v>0</v>
      </c>
      <c r="CG15">
        <f t="shared" si="24"/>
        <v>0</v>
      </c>
      <c r="CH15">
        <f t="shared" si="25"/>
        <v>0</v>
      </c>
      <c r="CI15">
        <f t="shared" si="26"/>
        <v>0</v>
      </c>
      <c r="CJ15">
        <f t="shared" si="27"/>
        <v>0</v>
      </c>
      <c r="CK15">
        <f t="shared" si="28"/>
        <v>0</v>
      </c>
      <c r="CL15">
        <f t="shared" si="29"/>
        <v>0</v>
      </c>
      <c r="CM15">
        <f t="shared" si="30"/>
        <v>0</v>
      </c>
      <c r="CN15">
        <f t="shared" si="31"/>
        <v>0</v>
      </c>
    </row>
    <row r="16" spans="1:92" x14ac:dyDescent="0.2">
      <c r="BC16">
        <f t="shared" si="0"/>
        <v>0</v>
      </c>
      <c r="BE16" s="24">
        <f t="shared" si="1"/>
        <v>0</v>
      </c>
      <c r="BK16">
        <f t="shared" si="2"/>
        <v>0</v>
      </c>
      <c r="BL16">
        <f t="shared" si="3"/>
        <v>0</v>
      </c>
      <c r="BM16">
        <f t="shared" si="4"/>
        <v>0</v>
      </c>
      <c r="BN16">
        <f t="shared" si="5"/>
        <v>0</v>
      </c>
      <c r="BO16">
        <f t="shared" si="6"/>
        <v>0</v>
      </c>
      <c r="BP16">
        <f t="shared" si="7"/>
        <v>0</v>
      </c>
      <c r="BQ16">
        <f t="shared" si="8"/>
        <v>0</v>
      </c>
      <c r="BR16">
        <f t="shared" si="9"/>
        <v>0</v>
      </c>
      <c r="BS16">
        <f t="shared" si="10"/>
        <v>0</v>
      </c>
      <c r="BT16">
        <f t="shared" si="11"/>
        <v>0</v>
      </c>
      <c r="BU16">
        <f t="shared" si="12"/>
        <v>0</v>
      </c>
      <c r="BV16">
        <f t="shared" si="13"/>
        <v>0</v>
      </c>
      <c r="BW16">
        <f t="shared" si="14"/>
        <v>0</v>
      </c>
      <c r="BX16">
        <f t="shared" si="15"/>
        <v>0</v>
      </c>
      <c r="BY16">
        <f t="shared" si="16"/>
        <v>0</v>
      </c>
      <c r="BZ16">
        <f t="shared" si="17"/>
        <v>0</v>
      </c>
      <c r="CA16">
        <f t="shared" si="18"/>
        <v>0</v>
      </c>
      <c r="CB16">
        <f t="shared" si="19"/>
        <v>0</v>
      </c>
      <c r="CC16">
        <f t="shared" si="20"/>
        <v>0</v>
      </c>
      <c r="CD16">
        <f t="shared" si="21"/>
        <v>0</v>
      </c>
      <c r="CE16">
        <f t="shared" si="22"/>
        <v>0</v>
      </c>
      <c r="CF16">
        <f t="shared" si="23"/>
        <v>0</v>
      </c>
      <c r="CG16">
        <f t="shared" si="24"/>
        <v>0</v>
      </c>
      <c r="CH16">
        <f t="shared" si="25"/>
        <v>0</v>
      </c>
      <c r="CI16">
        <f t="shared" si="26"/>
        <v>0</v>
      </c>
      <c r="CJ16">
        <f t="shared" si="27"/>
        <v>0</v>
      </c>
      <c r="CK16">
        <f t="shared" si="28"/>
        <v>0</v>
      </c>
      <c r="CL16">
        <f t="shared" si="29"/>
        <v>0</v>
      </c>
      <c r="CM16">
        <f t="shared" si="30"/>
        <v>0</v>
      </c>
      <c r="CN16">
        <f t="shared" si="31"/>
        <v>0</v>
      </c>
    </row>
  </sheetData>
  <sheetProtection sheet="1" objects="1" scenarios="1"/>
  <sortState xmlns:xlrd2="http://schemas.microsoft.com/office/spreadsheetml/2017/richdata2" ref="A9:XFD17">
    <sortCondition ref="N9"/>
  </sortState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800-000000000000}">
      <formula1>1</formula1>
      <formula2>4</formula2>
    </dataValidation>
    <dataValidation type="whole" allowBlank="1" showInputMessage="1" showErrorMessage="1" sqref="BG4" xr:uid="{00000000-0002-0000-0800-000001000000}">
      <formula1>1</formula1>
      <formula2>2</formula2>
    </dataValidation>
    <dataValidation type="whole" operator="lessThan" allowBlank="1" showInputMessage="1" showErrorMessage="1" sqref="BG5" xr:uid="{00000000-0002-0000-0800-000002000000}">
      <formula1>9</formula1>
    </dataValidation>
    <dataValidation type="whole" operator="lessThan" allowBlank="1" showInputMessage="1" showErrorMessage="1" sqref="BG6" xr:uid="{00000000-0002-0000-0800-000003000000}">
      <formula1>340</formula1>
    </dataValidation>
    <dataValidation type="list" allowBlank="1" showInputMessage="1" showErrorMessage="1" sqref="BH1:BH2 BH9:BH65496" xr:uid="{00000000-0002-0000-0800-000004000000}">
      <formula1>"ja,nee"</formula1>
    </dataValidation>
    <dataValidation type="decimal" allowBlank="1" showInputMessage="1" showErrorMessage="1" sqref="H1:H2 K1:K2 P1:P2 S1:S2 X1:X2 AA1:AA2 AI1:AI2 AF1:AF2 AN1:AN2 AQ1:AQ2 AY1:AY2 AV1:AV2 AV9:AV65496 AY9:AY65496 AN9:AN65496 AQ9:AQ65496 AF9:AF65496 K9:K65496 S9:S65496 P9:P65496 X9:X65496 AA9:AA65496 H9:H65496 AI9:AI65496" xr:uid="{00000000-0002-0000-0800-000005000000}">
      <formula1>0</formula1>
      <formula2>999</formula2>
    </dataValidation>
    <dataValidation type="decimal" allowBlank="1" showInputMessage="1" showErrorMessage="1" sqref="L1:L2 I1:I2 T1:T2 Q1:Q2 AG1:AG2 AB1:AB2 Y1:Y2 AJ1:AJ2 AR1:AR2 AO1:AO2 AW1:AW2 AZ1:AZ2 AZ9:AZ65496 AW9:AW65496 AR9:AR65496 AO9:AO65496 AJ9:AJ65496 Q9:Q65496 AG9:AG65496 AB9:AB65496 I9:I65496 T9:T65496 Y9:Y65496 L9:L65496" xr:uid="{00000000-0002-0000-0800-000006000000}">
      <formula1>0</formula1>
      <formula2>10</formula2>
    </dataValidation>
    <dataValidation operator="lessThan" allowBlank="1" showInputMessage="1" showErrorMessage="1" sqref="O1:O2 AE1:AE2 AU1:AU2 AU9:AU65496 AE9:AE65496 O9:O65496" xr:uid="{00000000-0002-0000-08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4865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66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67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68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69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0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1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2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3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4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5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6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7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8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79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80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81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82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83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84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9">
    <pageSetUpPr fitToPage="1"/>
  </sheetPr>
  <dimension ref="A1:CN10"/>
  <sheetViews>
    <sheetView tabSelected="1"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A9" sqref="A9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133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>
        <v>2</v>
      </c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">
      <c r="A9" s="1">
        <v>1</v>
      </c>
      <c r="B9" s="1" t="s">
        <v>272</v>
      </c>
      <c r="C9" s="1" t="s">
        <v>310</v>
      </c>
      <c r="D9" s="1" t="s">
        <v>273</v>
      </c>
      <c r="E9" s="103" t="s">
        <v>321</v>
      </c>
      <c r="F9" s="1" t="s">
        <v>189</v>
      </c>
      <c r="G9" s="62">
        <v>0</v>
      </c>
      <c r="H9" s="80">
        <v>62.09</v>
      </c>
      <c r="J9" s="87">
        <v>0</v>
      </c>
      <c r="K9" s="81">
        <v>44.9</v>
      </c>
      <c r="N9" s="62">
        <v>1</v>
      </c>
      <c r="BC9">
        <f>N9+V9+AD9+AL9+AT9+BB9</f>
        <v>1</v>
      </c>
      <c r="BE9" s="24">
        <f>BC9-BD9</f>
        <v>1</v>
      </c>
      <c r="BK9">
        <f>IF(G9&gt;99,199,G9)</f>
        <v>0</v>
      </c>
      <c r="BL9">
        <f>IF(H9&gt;99,0,H9)</f>
        <v>62.09</v>
      </c>
      <c r="BM9">
        <f>IF(J9&gt;99,199,J9)</f>
        <v>0</v>
      </c>
      <c r="BN9">
        <f>IF(K9&gt;99,0,K9)</f>
        <v>44.9</v>
      </c>
      <c r="BO9">
        <f>BK9+BM9</f>
        <v>0</v>
      </c>
      <c r="BP9">
        <f>IF(O9&gt;99,199,O9)</f>
        <v>0</v>
      </c>
      <c r="BQ9">
        <f>IF(P9&gt;99,0,P9)</f>
        <v>0</v>
      </c>
      <c r="BR9">
        <f>IF(R9&gt;99,199,R9)</f>
        <v>0</v>
      </c>
      <c r="BS9">
        <f>IF(S9&gt;99,0,S9)</f>
        <v>0</v>
      </c>
      <c r="BT9">
        <f>BP9+BR9</f>
        <v>0</v>
      </c>
      <c r="BU9">
        <f>IF(W9&gt;99,199,W9)</f>
        <v>0</v>
      </c>
      <c r="BV9">
        <f>IF(X9&gt;99,0,X9)</f>
        <v>0</v>
      </c>
      <c r="BW9">
        <f>IF(Z9&gt;99,199,Z9)</f>
        <v>0</v>
      </c>
      <c r="BX9">
        <f>IF(AA9&gt;99,0,AA9)</f>
        <v>0</v>
      </c>
      <c r="BY9">
        <f>BU9+BW9</f>
        <v>0</v>
      </c>
      <c r="BZ9">
        <f>IF(AE9&gt;99,199,AE9)</f>
        <v>0</v>
      </c>
      <c r="CA9">
        <f>IF(AF9&gt;99,0,AF9)</f>
        <v>0</v>
      </c>
      <c r="CB9">
        <f>IF(AH9&gt;99,199,AH9)</f>
        <v>0</v>
      </c>
      <c r="CC9">
        <f>IF(AI9&gt;99,0,AI9)</f>
        <v>0</v>
      </c>
      <c r="CD9">
        <f>BZ9+CB9</f>
        <v>0</v>
      </c>
      <c r="CE9">
        <f>IF(AM9&gt;99,199,AM9)</f>
        <v>0</v>
      </c>
      <c r="CF9">
        <f>IF(AN9&gt;99,0,AN9)</f>
        <v>0</v>
      </c>
      <c r="CG9">
        <f>IF(AP9&gt;99,199,AP9)</f>
        <v>0</v>
      </c>
      <c r="CH9">
        <f>IF(AQ9&gt;99,0,AQ9)</f>
        <v>0</v>
      </c>
      <c r="CI9">
        <f>CE9+CG9</f>
        <v>0</v>
      </c>
      <c r="CJ9">
        <f>IF(AU9&gt;99,199,AU9)</f>
        <v>0</v>
      </c>
      <c r="CK9">
        <f>IF(AV9&gt;99,0,AV9)</f>
        <v>0</v>
      </c>
      <c r="CL9">
        <f>IF(AX9&gt;99,199,AX9)</f>
        <v>0</v>
      </c>
      <c r="CM9">
        <f>IF(AY9&gt;99,0,AY9)</f>
        <v>0</v>
      </c>
      <c r="CN9">
        <f>CJ9+CL9</f>
        <v>0</v>
      </c>
    </row>
    <row r="10" spans="1:92" x14ac:dyDescent="0.2">
      <c r="A10" s="1">
        <v>2</v>
      </c>
      <c r="B10" s="1" t="s">
        <v>276</v>
      </c>
      <c r="C10" s="1" t="s">
        <v>305</v>
      </c>
      <c r="D10" s="1" t="s">
        <v>277</v>
      </c>
      <c r="E10" s="103" t="s">
        <v>322</v>
      </c>
      <c r="F10" s="1" t="s">
        <v>146</v>
      </c>
      <c r="G10" s="62">
        <v>4</v>
      </c>
      <c r="H10" s="80">
        <v>59.14</v>
      </c>
      <c r="N10" s="62">
        <v>2</v>
      </c>
      <c r="BC10">
        <f>N10+V10+AD10+AL10+AT10+BB10</f>
        <v>2</v>
      </c>
      <c r="BE10" s="24">
        <f>BC10-BD10</f>
        <v>2</v>
      </c>
      <c r="BK10">
        <f>IF(G10&gt;99,199,G10)</f>
        <v>4</v>
      </c>
      <c r="BL10">
        <f>IF(H10&gt;99,0,H10)</f>
        <v>59.14</v>
      </c>
      <c r="BM10">
        <f>IF(J10&gt;99,199,J10)</f>
        <v>0</v>
      </c>
      <c r="BN10">
        <f>IF(K10&gt;99,0,K10)</f>
        <v>0</v>
      </c>
      <c r="BO10">
        <f>BK10+BM10</f>
        <v>4</v>
      </c>
      <c r="BP10">
        <f>IF(O10&gt;99,199,O10)</f>
        <v>0</v>
      </c>
      <c r="BQ10">
        <f>IF(P10&gt;99,0,P10)</f>
        <v>0</v>
      </c>
      <c r="BR10">
        <f>IF(R10&gt;99,199,R10)</f>
        <v>0</v>
      </c>
      <c r="BS10">
        <f>IF(S10&gt;99,0,S10)</f>
        <v>0</v>
      </c>
      <c r="BT10">
        <f>BP10+BR10</f>
        <v>0</v>
      </c>
      <c r="BU10">
        <f>IF(W10&gt;99,199,W10)</f>
        <v>0</v>
      </c>
      <c r="BV10">
        <f>IF(X10&gt;99,0,X10)</f>
        <v>0</v>
      </c>
      <c r="BW10">
        <f>IF(Z10&gt;99,199,Z10)</f>
        <v>0</v>
      </c>
      <c r="BX10">
        <f>IF(AA10&gt;99,0,AA10)</f>
        <v>0</v>
      </c>
      <c r="BY10">
        <f>BU10+BW10</f>
        <v>0</v>
      </c>
      <c r="BZ10">
        <f>IF(AE10&gt;99,199,AE10)</f>
        <v>0</v>
      </c>
      <c r="CA10">
        <f>IF(AF10&gt;99,0,AF10)</f>
        <v>0</v>
      </c>
      <c r="CB10">
        <f>IF(AH10&gt;99,199,AH10)</f>
        <v>0</v>
      </c>
      <c r="CC10">
        <f>IF(AI10&gt;99,0,AI10)</f>
        <v>0</v>
      </c>
      <c r="CD10">
        <f>BZ10+CB10</f>
        <v>0</v>
      </c>
      <c r="CE10">
        <f>IF(AM10&gt;99,199,AM10)</f>
        <v>0</v>
      </c>
      <c r="CF10">
        <f>IF(AN10&gt;99,0,AN10)</f>
        <v>0</v>
      </c>
      <c r="CG10">
        <f>IF(AP10&gt;99,199,AP10)</f>
        <v>0</v>
      </c>
      <c r="CH10">
        <f>IF(AQ10&gt;99,0,AQ10)</f>
        <v>0</v>
      </c>
      <c r="CI10">
        <f>CE10+CG10</f>
        <v>0</v>
      </c>
      <c r="CJ10">
        <f>IF(AU10&gt;99,199,AU10)</f>
        <v>0</v>
      </c>
      <c r="CK10">
        <f>IF(AV10&gt;99,0,AV10)</f>
        <v>0</v>
      </c>
      <c r="CL10">
        <f>IF(AX10&gt;99,199,AX10)</f>
        <v>0</v>
      </c>
      <c r="CM10">
        <f>IF(AY10&gt;99,0,AY10)</f>
        <v>0</v>
      </c>
      <c r="CN10">
        <f>CJ10+CL10</f>
        <v>0</v>
      </c>
    </row>
  </sheetData>
  <sheetProtection sheet="1" objects="1" scenarios="1"/>
  <sortState xmlns:xlrd2="http://schemas.microsoft.com/office/spreadsheetml/2017/richdata2" ref="A9:XFD11">
    <sortCondition ref="N9"/>
  </sortState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operator="lessThan" allowBlank="1" showInputMessage="1" showErrorMessage="1" sqref="O1:O2 AE1:AE2 AU1:AU2 AU9:AU65496 AE9:AE65496 O9:O65496" xr:uid="{00000000-0002-0000-0900-000000000000}"/>
    <dataValidation type="decimal" allowBlank="1" showInputMessage="1" showErrorMessage="1" sqref="L1:L2 I1:I2 T1:T2 Q1:Q2 AG1:AG2 AB1:AB2 Y1:Y2 AJ1:AJ2 AR1:AR2 AO1:AO2 AW1:AW2 AZ1:AZ2 AZ9:AZ65496 AW9:AW65496 AR9:AR65496 AO9:AO65496 AJ9:AJ65496 Q9:Q65496 AG9:AG65496 AB9:AB65496 I9:I65496 T9:T65496 Y9:Y65496 L9:L65496" xr:uid="{00000000-0002-0000-0900-000001000000}">
      <formula1>0</formula1>
      <formula2>10</formula2>
    </dataValidation>
    <dataValidation type="decimal" allowBlank="1" showInputMessage="1" showErrorMessage="1" sqref="H1:H2 K1:K2 P1:P2 S1:S2 X1:X2 AA1:AA2 AI1:AI2 AF1:AF2 AN1:AN2 AQ1:AQ2 AY1:AY2 AV1:AV2 AV9:AV65496 AY9:AY65496 AN9:AN65496 AQ9:AQ65496 AF9:AF65496 K9:K65496 S9:S65496 P9:P65496 X9:X65496 AA9:AA65496 H9:H65496 AI9:AI65496" xr:uid="{00000000-0002-0000-0900-000002000000}">
      <formula1>0</formula1>
      <formula2>999</formula2>
    </dataValidation>
    <dataValidation type="list" allowBlank="1" showInputMessage="1" showErrorMessage="1" sqref="BH1:BH2 BH9:BH65496" xr:uid="{00000000-0002-0000-0900-000003000000}">
      <formula1>"ja,nee"</formula1>
    </dataValidation>
    <dataValidation type="whole" operator="lessThan" allowBlank="1" showInputMessage="1" showErrorMessage="1" sqref="BG6" xr:uid="{00000000-0002-0000-0900-000004000000}">
      <formula1>340</formula1>
    </dataValidation>
    <dataValidation type="whole" operator="lessThan" allowBlank="1" showInputMessage="1" showErrorMessage="1" sqref="BG5" xr:uid="{00000000-0002-0000-0900-000005000000}">
      <formula1>9</formula1>
    </dataValidation>
    <dataValidation type="whole" allowBlank="1" showInputMessage="1" showErrorMessage="1" sqref="BG4" xr:uid="{00000000-0002-0000-0900-000006000000}">
      <formula1>1</formula1>
      <formula2>2</formula2>
    </dataValidation>
    <dataValidation type="whole" allowBlank="1" showInputMessage="1" showErrorMessage="1" sqref="BG3" xr:uid="{00000000-0002-0000-09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5889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0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1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2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3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4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5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6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7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8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99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0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1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2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3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4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5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6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7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08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5">
    <pageSetUpPr fitToPage="1"/>
  </sheetPr>
  <dimension ref="A1:CN8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C26" sqref="C26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133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120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/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A00-000000000000}">
      <formula1>1</formula1>
      <formula2>4</formula2>
    </dataValidation>
    <dataValidation type="whole" allowBlank="1" showInputMessage="1" showErrorMessage="1" sqref="BG4" xr:uid="{00000000-0002-0000-0A00-000001000000}">
      <formula1>1</formula1>
      <formula2>2</formula2>
    </dataValidation>
    <dataValidation type="whole" operator="lessThan" allowBlank="1" showInputMessage="1" showErrorMessage="1" sqref="BG5" xr:uid="{00000000-0002-0000-0A00-000002000000}">
      <formula1>9</formula1>
    </dataValidation>
    <dataValidation type="whole" operator="lessThan" allowBlank="1" showInputMessage="1" showErrorMessage="1" sqref="BG6" xr:uid="{00000000-0002-0000-0A00-000003000000}">
      <formula1>340</formula1>
    </dataValidation>
    <dataValidation type="list" allowBlank="1" showInputMessage="1" showErrorMessage="1" sqref="BH1:BH2 BH9:BH65536" xr:uid="{00000000-0002-0000-0A00-000004000000}">
      <formula1>"ja,nee"</formula1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00000000-0002-0000-0A00-000005000000}">
      <formula1>0</formula1>
      <formula2>999</formula2>
    </dataValidation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00000000-0002-0000-0A00-000006000000}">
      <formula1>0</formula1>
      <formula2>10</formula2>
    </dataValidation>
    <dataValidation operator="lessThan" allowBlank="1" showInputMessage="1" showErrorMessage="1" sqref="O1:O2 AE1:AE2 AU1:AU2 AU9:AU65536 AE9:AE65536 O9:O65536" xr:uid="{00000000-0002-0000-0A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7697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98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99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0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1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2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3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4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5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6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7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8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09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0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1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2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3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4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5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16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20">
    <pageSetUpPr fitToPage="1"/>
  </sheetPr>
  <dimension ref="A1:CN9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N10" sqref="N10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139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/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  <row r="9" spans="1:92" x14ac:dyDescent="0.2">
      <c r="A9" s="1">
        <v>1</v>
      </c>
      <c r="B9" s="1" t="s">
        <v>274</v>
      </c>
      <c r="C9" s="1" t="s">
        <v>297</v>
      </c>
      <c r="D9" s="1" t="s">
        <v>275</v>
      </c>
      <c r="E9" s="103" t="s">
        <v>323</v>
      </c>
      <c r="F9" s="1" t="s">
        <v>189</v>
      </c>
      <c r="G9" s="62">
        <v>0</v>
      </c>
      <c r="H9" s="80">
        <v>62.64</v>
      </c>
      <c r="J9" s="87">
        <v>8</v>
      </c>
      <c r="K9" s="81">
        <v>48.84</v>
      </c>
      <c r="N9" s="62">
        <v>1</v>
      </c>
      <c r="BC9">
        <f>N9+V9+AD9+AL9+AT9+BB9</f>
        <v>1</v>
      </c>
      <c r="BE9" s="24">
        <f>BC9-BD9</f>
        <v>1</v>
      </c>
      <c r="BK9">
        <f>IF(G9&gt;99,199,G9)</f>
        <v>0</v>
      </c>
      <c r="BL9">
        <f>IF(H9&gt;99,0,H9)</f>
        <v>62.64</v>
      </c>
      <c r="BM9">
        <f>IF(J9&gt;99,199,J9)</f>
        <v>8</v>
      </c>
      <c r="BN9">
        <f>IF(K9&gt;99,0,K9)</f>
        <v>48.84</v>
      </c>
      <c r="BO9">
        <f>BK9+BM9</f>
        <v>8</v>
      </c>
      <c r="BP9">
        <f>IF(O9&gt;99,199,O9)</f>
        <v>0</v>
      </c>
      <c r="BQ9">
        <f>IF(P9&gt;99,0,P9)</f>
        <v>0</v>
      </c>
      <c r="BR9">
        <f>IF(R9&gt;99,199,R9)</f>
        <v>0</v>
      </c>
      <c r="BS9">
        <f>IF(S9&gt;99,0,S9)</f>
        <v>0</v>
      </c>
      <c r="BT9">
        <f>BP9+BR9</f>
        <v>0</v>
      </c>
      <c r="BU9">
        <f>IF(W9&gt;99,199,W9)</f>
        <v>0</v>
      </c>
      <c r="BV9">
        <f>IF(X9&gt;99,0,X9)</f>
        <v>0</v>
      </c>
      <c r="BW9">
        <f>IF(Z9&gt;99,199,Z9)</f>
        <v>0</v>
      </c>
      <c r="BX9">
        <f>IF(AA9&gt;99,0,AA9)</f>
        <v>0</v>
      </c>
      <c r="BY9">
        <f>BU9+BW9</f>
        <v>0</v>
      </c>
      <c r="BZ9">
        <f>IF(AE9&gt;99,199,AE9)</f>
        <v>0</v>
      </c>
      <c r="CA9">
        <f>IF(AF9&gt;99,0,AF9)</f>
        <v>0</v>
      </c>
      <c r="CB9">
        <f>IF(AH9&gt;99,199,AH9)</f>
        <v>0</v>
      </c>
      <c r="CC9">
        <f>IF(AI9&gt;99,0,AI9)</f>
        <v>0</v>
      </c>
      <c r="CD9">
        <f>BZ9+CB9</f>
        <v>0</v>
      </c>
      <c r="CE9">
        <f>IF(AM9&gt;99,199,AM9)</f>
        <v>0</v>
      </c>
      <c r="CF9">
        <f>IF(AN9&gt;99,0,AN9)</f>
        <v>0</v>
      </c>
      <c r="CG9">
        <f>IF(AP9&gt;99,199,AP9)</f>
        <v>0</v>
      </c>
      <c r="CH9">
        <f>IF(AQ9&gt;99,0,AQ9)</f>
        <v>0</v>
      </c>
      <c r="CI9">
        <f>CE9+CG9</f>
        <v>0</v>
      </c>
      <c r="CJ9">
        <f>IF(AU9&gt;99,199,AU9)</f>
        <v>0</v>
      </c>
      <c r="CK9">
        <f>IF(AV9&gt;99,0,AV9)</f>
        <v>0</v>
      </c>
      <c r="CL9">
        <f>IF(AX9&gt;99,199,AX9)</f>
        <v>0</v>
      </c>
      <c r="CM9">
        <f>IF(AY9&gt;99,0,AY9)</f>
        <v>0</v>
      </c>
      <c r="CN9">
        <f>CJ9+CL9</f>
        <v>0</v>
      </c>
    </row>
  </sheetData>
  <sheetProtection sheet="1" objects="1" scenarios="1"/>
  <sortState xmlns:xlrd2="http://schemas.microsoft.com/office/spreadsheetml/2017/richdata2" ref="A9:XFD9">
    <sortCondition ref="N9"/>
  </sortState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operator="lessThan" allowBlank="1" showInputMessage="1" showErrorMessage="1" sqref="O1:O2 AE1:AE2 AU1:AU2 AU9:AU65516 AE9:AE65516 O9:O65516" xr:uid="{00000000-0002-0000-0B00-000000000000}"/>
    <dataValidation type="decimal" allowBlank="1" showInputMessage="1" showErrorMessage="1" sqref="L1:L2 I1:I2 T1:T2 Q1:Q2 AG1:AG2 AB1:AB2 Y1:Y2 AJ1:AJ2 AR1:AR2 AO1:AO2 AW1:AW2 AZ1:AZ2 AZ9:AZ65516 AW9:AW65516 AR9:AR65516 AO9:AO65516 AJ9:AJ65516 Q9:Q65516 AG9:AG65516 AB9:AB65516 I9:I65516 T9:T65516 Y9:Y65516 L9:L65516" xr:uid="{00000000-0002-0000-0B00-000001000000}">
      <formula1>0</formula1>
      <formula2>10</formula2>
    </dataValidation>
    <dataValidation type="decimal" allowBlank="1" showInputMessage="1" showErrorMessage="1" sqref="H1:H2 K1:K2 P1:P2 S1:S2 X1:X2 AA1:AA2 AI1:AI2 AF1:AF2 AN1:AN2 AQ1:AQ2 AY1:AY2 AV1:AV2 AV9:AV65516 AY9:AY65516 AN9:AN65516 AQ9:AQ65516 AF9:AF65516 K9:K65516 S9:S65516 P9:P65516 X9:X65516 AA9:AA65516 H9:H65516 AI9:AI65516" xr:uid="{00000000-0002-0000-0B00-000002000000}">
      <formula1>0</formula1>
      <formula2>999</formula2>
    </dataValidation>
    <dataValidation type="list" allowBlank="1" showInputMessage="1" showErrorMessage="1" sqref="BH1:BH2 BH9:BH65516" xr:uid="{00000000-0002-0000-0B00-000003000000}">
      <formula1>"ja,nee"</formula1>
    </dataValidation>
    <dataValidation type="whole" operator="lessThan" allowBlank="1" showInputMessage="1" showErrorMessage="1" sqref="BG6" xr:uid="{00000000-0002-0000-0B00-000004000000}">
      <formula1>340</formula1>
    </dataValidation>
    <dataValidation type="whole" operator="lessThan" allowBlank="1" showInputMessage="1" showErrorMessage="1" sqref="BG5" xr:uid="{00000000-0002-0000-0B00-000005000000}">
      <formula1>9</formula1>
    </dataValidation>
    <dataValidation type="whole" allowBlank="1" showInputMessage="1" showErrorMessage="1" sqref="BG4" xr:uid="{00000000-0002-0000-0B00-000006000000}">
      <formula1>1</formula1>
      <formula2>2</formula2>
    </dataValidation>
    <dataValidation type="whole" allowBlank="1" showInputMessage="1" showErrorMessage="1" sqref="BG3" xr:uid="{00000000-0002-0000-0B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6913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4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5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6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7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8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9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0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1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2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3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4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5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6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7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8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9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30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31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32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6">
    <pageSetUpPr fitToPage="1"/>
  </sheetPr>
  <dimension ref="A1:CN8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B9" sqref="B9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140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/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C00-000000000000}">
      <formula1>1</formula1>
      <formula2>4</formula2>
    </dataValidation>
    <dataValidation type="whole" allowBlank="1" showInputMessage="1" showErrorMessage="1" sqref="BG4" xr:uid="{00000000-0002-0000-0C00-000001000000}">
      <formula1>1</formula1>
      <formula2>2</formula2>
    </dataValidation>
    <dataValidation type="whole" operator="lessThan" allowBlank="1" showInputMessage="1" showErrorMessage="1" sqref="BG5" xr:uid="{00000000-0002-0000-0C00-000002000000}">
      <formula1>9</formula1>
    </dataValidation>
    <dataValidation type="whole" operator="lessThan" allowBlank="1" showInputMessage="1" showErrorMessage="1" sqref="BG6" xr:uid="{00000000-0002-0000-0C00-000003000000}">
      <formula1>340</formula1>
    </dataValidation>
    <dataValidation type="list" allowBlank="1" showInputMessage="1" showErrorMessage="1" sqref="BH1:BH2 BH9:BH65536" xr:uid="{00000000-0002-0000-0C00-000004000000}">
      <formula1>"ja,nee"</formula1>
    </dataValidation>
    <dataValidation type="decimal" allowBlank="1" showInputMessage="1" showErrorMessage="1" sqref="H1:H2 K1:K2 P1:P2 S1:S2 X1:X2 AA1:AA2 AI1:AI2 AF1:AF2 AN1:AN2 AQ1:AQ2 AY1:AY2 AV1:AV2 AI9:AI65536 H9:H65536 AA9:AA65536 X9:X65536 P9:P65536 S9:S65536 K9:K65536 AF9:AF65536 AQ9:AQ65536 AN9:AN65536 AY9:AY65536 AV9:AV65536" xr:uid="{00000000-0002-0000-0C00-000005000000}">
      <formula1>0</formula1>
      <formula2>999</formula2>
    </dataValidation>
    <dataValidation type="decimal" allowBlank="1" showInputMessage="1" showErrorMessage="1" sqref="L1:L2 I1:I2 T1:T2 Q1:Q2 AG1:AG2 AB1:AB2 Y1:Y2 AJ1:AJ2 AR1:AR2 AO1:AO2 AW1:AW2 AZ1:AZ2 L9:L65536 Y9:Y65536 T9:T65536 I9:I65536 AB9:AB65536 AG9:AG65536 Q9:Q65536 AJ9:AJ65536 AO9:AO65536 AR9:AR65536 AW9:AW65536 AZ9:AZ65536" xr:uid="{00000000-0002-0000-0C00-000006000000}">
      <formula1>0</formula1>
      <formula2>10</formula2>
    </dataValidation>
    <dataValidation operator="lessThan" allowBlank="1" showInputMessage="1" showErrorMessage="1" sqref="O1:O2 AE1:AE2 AU1:AU2 O9:O65536 AE9:AE65536 AU9:AU65536" xr:uid="{00000000-0002-0000-0C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8721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2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3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4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5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6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7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8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29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0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1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2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3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4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5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6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7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8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39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40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3">
    <pageSetUpPr fitToPage="1"/>
  </sheetPr>
  <dimension ref="A1:CN8"/>
  <sheetViews>
    <sheetView workbookViewId="0">
      <pane xSplit="5" ySplit="8" topLeftCell="F9" activePane="bottomRight" state="frozen"/>
      <selection activeCell="C4" sqref="C4:E4"/>
      <selection pane="topRight" activeCell="C4" sqref="C4:E4"/>
      <selection pane="bottomLeft" activeCell="C4" sqref="C4:E4"/>
      <selection pane="bottomRight" activeCell="B9" sqref="B9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2" max="62" width="0" hidden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141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08" t="s">
        <v>121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/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operator="lessThan" allowBlank="1" showInputMessage="1" showErrorMessage="1" sqref="O1:O2 AE1:AE2 AU1:AU2 O9:O65536 AE9:AE65536 AU9:AU65536" xr:uid="{00000000-0002-0000-0D00-000000000000}"/>
    <dataValidation type="decimal" allowBlank="1" showInputMessage="1" showErrorMessage="1" sqref="L1:L2 I1:I2 T1:T2 Q1:Q2 AG1:AG2 AB1:AB2 Y1:Y2 AJ1:AJ2 AR1:AR2 AO1:AO2 AW1:AW2 AZ1:AZ2 L9:L65536 Y9:Y65536 T9:T65536 I9:I65536 AB9:AB65536 AG9:AG65536 Q9:Q65536 AJ9:AJ65536 AO9:AO65536 AR9:AR65536 AW9:AW65536 AZ9:AZ65536" xr:uid="{00000000-0002-0000-0D00-000001000000}">
      <formula1>0</formula1>
      <formula2>10</formula2>
    </dataValidation>
    <dataValidation type="decimal" allowBlank="1" showInputMessage="1" showErrorMessage="1" sqref="H1:H2 K1:K2 P1:P2 S1:S2 X1:X2 AA1:AA2 AI1:AI2 AF1:AF2 AN1:AN2 AQ1:AQ2 AY1:AY2 AV1:AV2 AI9:AI65536 H9:H65536 AA9:AA65536 X9:X65536 P9:P65536 S9:S65536 K9:K65536 AF9:AF65536 AQ9:AQ65536 AN9:AN65536 AY9:AY65536 AV9:AV65536" xr:uid="{00000000-0002-0000-0D00-000002000000}">
      <formula1>0</formula1>
      <formula2>999</formula2>
    </dataValidation>
    <dataValidation type="list" allowBlank="1" showInputMessage="1" showErrorMessage="1" sqref="BH1:BH2 BH9:BH65536" xr:uid="{00000000-0002-0000-0D00-000003000000}">
      <formula1>"ja,nee"</formula1>
    </dataValidation>
    <dataValidation type="whole" operator="lessThan" allowBlank="1" showInputMessage="1" showErrorMessage="1" sqref="BG6" xr:uid="{00000000-0002-0000-0D00-000004000000}">
      <formula1>340</formula1>
    </dataValidation>
    <dataValidation type="whole" operator="lessThan" allowBlank="1" showInputMessage="1" showErrorMessage="1" sqref="BG5" xr:uid="{00000000-0002-0000-0D00-000005000000}">
      <formula1>9</formula1>
    </dataValidation>
    <dataValidation type="whole" allowBlank="1" showInputMessage="1" showErrorMessage="1" sqref="BG4" xr:uid="{00000000-0002-0000-0D00-000006000000}">
      <formula1>1</formula1>
      <formula2>2</formula2>
    </dataValidation>
    <dataValidation type="whole" allowBlank="1" showInputMessage="1" showErrorMessage="1" sqref="BG3" xr:uid="{00000000-0002-0000-0D00-000007000000}">
      <formula1>1</formula1>
      <formula2>4</formula2>
    </dataValidation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8177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78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79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0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1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2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3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4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5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6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7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8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89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0" r:id="rId17" name="Button 14">
              <controlPr defaultSize="0" print="0" autoFill="0" autoPict="0" macro="[0]!Sort_Punten_3">
                <anchor moveWithCells="1" sizeWithCells="1">
                  <from>
                    <xdr:col>38</xdr:col>
                    <xdr:colOff>0</xdr:colOff>
                    <xdr:row>6</xdr:row>
                    <xdr:rowOff>152400</xdr:rowOff>
                  </from>
                  <to>
                    <xdr:col>38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1" r:id="rId18" name="Button 15">
              <controlPr defaultSize="0" print="0" autoFill="0" autoPict="0" macro="[0]!Sort_Pl_Punten_5">
                <anchor moveWithCells="1" sizeWithCells="1">
                  <from>
                    <xdr:col>45</xdr:col>
                    <xdr:colOff>28575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2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3" r:id="rId20" name="Button 17">
              <controlPr defaultSize="0" print="0" autoFill="0" autoPict="0" macro="[0]!Sort_Pl_Punten_4">
                <anchor moveWithCells="1" sizeWithCells="1">
                  <from>
                    <xdr:col>37</xdr:col>
                    <xdr:colOff>28575</xdr:colOff>
                    <xdr:row>7</xdr:row>
                    <xdr:rowOff>9525</xdr:rowOff>
                  </from>
                  <to>
                    <xdr:col>38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4" r:id="rId21" name="Button 18">
              <controlPr defaultSize="0" print="0" autoFill="0" autoPict="0" macro="[0]!Sort_Punten_5">
                <anchor moveWithCells="1" sizeWithCells="1">
                  <from>
                    <xdr:col>38</xdr:col>
                    <xdr:colOff>0</xdr:colOff>
                    <xdr:row>7</xdr:row>
                    <xdr:rowOff>28575</xdr:rowOff>
                  </from>
                  <to>
                    <xdr:col>38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5" r:id="rId22" name="Button 19">
              <controlPr defaultSize="0" print="0" autoFill="0" autoPict="0" macro="[0]!Sort_Punten_6">
                <anchor moveWithCells="1" sizeWithCells="1">
                  <from>
                    <xdr:col>46</xdr:col>
                    <xdr:colOff>0</xdr:colOff>
                    <xdr:row>7</xdr:row>
                    <xdr:rowOff>28575</xdr:rowOff>
                  </from>
                  <to>
                    <xdr:col>46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96" r:id="rId23" name="Button 20">
              <controlPr defaultSize="0" print="0" autoFill="0" autoPict="0" macro="[0]!Sort_Pl_Punten_6">
                <anchor moveWithCells="1" sizeWithCells="1">
                  <from>
                    <xdr:col>46</xdr:col>
                    <xdr:colOff>0</xdr:colOff>
                    <xdr:row>7</xdr:row>
                    <xdr:rowOff>9525</xdr:rowOff>
                  </from>
                  <to>
                    <xdr:col>46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21">
    <pageSetUpPr fitToPage="1"/>
  </sheetPr>
  <dimension ref="A1:CN8"/>
  <sheetViews>
    <sheetView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B9" sqref="B9"/>
    </sheetView>
  </sheetViews>
  <sheetFormatPr defaultColWidth="9.140625" defaultRowHeight="12.75" x14ac:dyDescent="0.2"/>
  <cols>
    <col min="1" max="1" width="4.5703125" style="1" customWidth="1"/>
    <col min="2" max="2" width="10.140625" style="1" customWidth="1"/>
    <col min="3" max="4" width="22.5703125" style="1" customWidth="1"/>
    <col min="5" max="5" width="6.5703125" style="1" customWidth="1"/>
    <col min="6" max="6" width="18.5703125" style="1" customWidth="1"/>
    <col min="7" max="7" width="3.5703125" style="62" customWidth="1"/>
    <col min="8" max="8" width="5.42578125" style="80" customWidth="1"/>
    <col min="9" max="9" width="4.140625" style="67" hidden="1" customWidth="1"/>
    <col min="10" max="10" width="3.5703125" style="87" customWidth="1"/>
    <col min="11" max="11" width="5.42578125" style="81" customWidth="1"/>
    <col min="12" max="12" width="4.140625" style="68" hidden="1" customWidth="1"/>
    <col min="13" max="14" width="3" style="62" customWidth="1"/>
    <col min="15" max="15" width="3.5703125" style="63" customWidth="1"/>
    <col min="16" max="16" width="5.42578125" style="82" customWidth="1"/>
    <col min="17" max="17" width="4.140625" style="70" hidden="1" customWidth="1"/>
    <col min="18" max="18" width="3.5703125" style="63" customWidth="1"/>
    <col min="19" max="19" width="5.42578125" style="82" customWidth="1"/>
    <col min="20" max="20" width="4.140625" style="70" hidden="1" customWidth="1"/>
    <col min="21" max="22" width="3" style="63" customWidth="1"/>
    <col min="23" max="23" width="3.5703125" style="62" customWidth="1"/>
    <col min="24" max="24" width="5.42578125" style="81" customWidth="1"/>
    <col min="25" max="25" width="4.140625" style="68" hidden="1" customWidth="1"/>
    <col min="26" max="26" width="3.5703125" style="62" customWidth="1"/>
    <col min="27" max="27" width="5.42578125" style="81" customWidth="1"/>
    <col min="28" max="28" width="4.140625" style="68" hidden="1" customWidth="1"/>
    <col min="29" max="30" width="3" style="62" customWidth="1"/>
    <col min="31" max="31" width="3.5703125" style="63" hidden="1" customWidth="1"/>
    <col min="32" max="32" width="5.42578125" style="82" hidden="1" customWidth="1"/>
    <col min="33" max="33" width="4.140625" style="70" hidden="1" customWidth="1"/>
    <col min="34" max="34" width="3.5703125" style="63" hidden="1" customWidth="1"/>
    <col min="35" max="35" width="5.42578125" style="82" hidden="1" customWidth="1"/>
    <col min="36" max="36" width="4.140625" style="70" hidden="1" customWidth="1"/>
    <col min="37" max="38" width="3" style="63" hidden="1" customWidth="1"/>
    <col min="39" max="39" width="3.5703125" style="62" hidden="1" customWidth="1"/>
    <col min="40" max="40" width="5.42578125" style="81" hidden="1" customWidth="1"/>
    <col min="41" max="41" width="4.140625" style="68" hidden="1" customWidth="1"/>
    <col min="42" max="42" width="3.5703125" style="62" hidden="1" customWidth="1"/>
    <col min="43" max="43" width="5.42578125" style="81" hidden="1" customWidth="1"/>
    <col min="44" max="44" width="4.140625" style="68" hidden="1" customWidth="1"/>
    <col min="45" max="46" width="3" style="62" hidden="1" customWidth="1"/>
    <col min="47" max="47" width="3.5703125" style="63" hidden="1" customWidth="1"/>
    <col min="48" max="48" width="5.42578125" style="82" hidden="1" customWidth="1"/>
    <col min="49" max="49" width="4.140625" style="70" hidden="1" customWidth="1"/>
    <col min="50" max="50" width="3.5703125" style="63" hidden="1" customWidth="1"/>
    <col min="51" max="51" width="5.42578125" style="82" hidden="1" customWidth="1"/>
    <col min="52" max="52" width="4.140625" style="70" hidden="1" customWidth="1"/>
    <col min="53" max="54" width="3" style="63" hidden="1" customWidth="1"/>
    <col min="55" max="55" width="5.5703125" customWidth="1"/>
    <col min="56" max="56" width="5.5703125" bestFit="1" customWidth="1"/>
    <col min="57" max="57" width="6" customWidth="1"/>
    <col min="58" max="58" width="4" style="1" customWidth="1"/>
    <col min="59" max="59" width="4.85546875" style="1" customWidth="1"/>
    <col min="60" max="60" width="5.42578125" style="1" customWidth="1"/>
    <col min="61" max="61" width="17.42578125" style="1" customWidth="1"/>
    <col min="63" max="63" width="4" hidden="1" customWidth="1"/>
    <col min="64" max="64" width="5" hidden="1" customWidth="1"/>
    <col min="65" max="65" width="4" hidden="1" customWidth="1"/>
    <col min="66" max="66" width="6.5703125" hidden="1" customWidth="1"/>
    <col min="67" max="67" width="5.5703125" hidden="1" customWidth="1"/>
    <col min="68" max="68" width="4" hidden="1" customWidth="1"/>
    <col min="69" max="69" width="5" hidden="1" customWidth="1"/>
    <col min="70" max="70" width="4" hidden="1" customWidth="1"/>
    <col min="71" max="71" width="6.5703125" hidden="1" customWidth="1"/>
    <col min="72" max="72" width="5.5703125" hidden="1" customWidth="1"/>
    <col min="73" max="73" width="4" hidden="1" customWidth="1"/>
    <col min="74" max="74" width="5" hidden="1" customWidth="1"/>
    <col min="75" max="75" width="4" hidden="1" customWidth="1"/>
    <col min="76" max="76" width="6.5703125" hidden="1" customWidth="1"/>
    <col min="77" max="77" width="5.5703125" hidden="1" customWidth="1"/>
    <col min="78" max="78" width="4" hidden="1" customWidth="1"/>
    <col min="79" max="79" width="5" hidden="1" customWidth="1"/>
    <col min="80" max="80" width="4" hidden="1" customWidth="1"/>
    <col min="81" max="81" width="6.5703125" hidden="1" customWidth="1"/>
    <col min="82" max="82" width="6.42578125" hidden="1" customWidth="1"/>
    <col min="83" max="83" width="4" hidden="1" customWidth="1"/>
    <col min="84" max="84" width="5" hidden="1" customWidth="1"/>
    <col min="85" max="85" width="4" hidden="1" customWidth="1"/>
    <col min="86" max="86" width="6.5703125" hidden="1" customWidth="1"/>
    <col min="87" max="87" width="5.5703125" hidden="1" customWidth="1"/>
    <col min="88" max="88" width="4" hidden="1" customWidth="1"/>
    <col min="89" max="89" width="5" hidden="1" customWidth="1"/>
    <col min="90" max="90" width="4" hidden="1" customWidth="1"/>
    <col min="91" max="91" width="6.5703125" hidden="1" customWidth="1"/>
    <col min="92" max="92" width="6.42578125" hidden="1" customWidth="1"/>
    <col min="93" max="16384" width="9.140625" style="1"/>
  </cols>
  <sheetData>
    <row r="1" spans="1:92" x14ac:dyDescent="0.2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92" ht="12.75" hidden="1" customHeight="1" x14ac:dyDescent="0.2">
      <c r="A2" s="9"/>
      <c r="B2" s="9"/>
      <c r="C2" s="9"/>
      <c r="D2" s="9"/>
      <c r="E2" s="9"/>
      <c r="F2" s="9"/>
      <c r="G2" s="84"/>
      <c r="H2" s="79"/>
      <c r="I2" s="65"/>
      <c r="J2" s="85"/>
      <c r="N2" s="62">
        <v>1</v>
      </c>
      <c r="O2" s="88"/>
      <c r="V2" s="63">
        <v>2</v>
      </c>
      <c r="W2" s="84"/>
      <c r="AD2" s="62">
        <v>3</v>
      </c>
      <c r="AE2" s="88"/>
      <c r="AL2" s="63">
        <v>4</v>
      </c>
      <c r="AM2" s="84"/>
      <c r="AT2" s="62">
        <v>5</v>
      </c>
      <c r="AU2" s="88"/>
      <c r="BB2" s="63">
        <v>6</v>
      </c>
      <c r="BC2">
        <f>N2+V2+AD2+AL2+AT2+BB2</f>
        <v>21</v>
      </c>
      <c r="BD2" s="24">
        <f>IF($O$4&gt;0,(LARGE(($N2,$V2,$AD2,$AL2,$AT2,$BB2),1)),"0")</f>
        <v>6</v>
      </c>
      <c r="BE2" s="24">
        <f>BC2-BD2</f>
        <v>15</v>
      </c>
      <c r="BF2" s="1" t="str">
        <f>IF($O$4&gt;1,(LARGE(($N2,$V2,$AD2,$AL2,$AT2,$BB2),1))+(LARGE(($N2,$V2,$AD2,$AL2,$AT2,$BB2),2)),"0")</f>
        <v>0</v>
      </c>
      <c r="BK2">
        <f>IF(G2&gt;99,199,G2)</f>
        <v>0</v>
      </c>
      <c r="BL2">
        <f>IF(H2&gt;99,0,H2)</f>
        <v>0</v>
      </c>
      <c r="BM2">
        <f>IF(J2&gt;99,199,J2)</f>
        <v>0</v>
      </c>
      <c r="BN2">
        <f>IF(K2&gt;99,0,K2)</f>
        <v>0</v>
      </c>
      <c r="BO2">
        <f>BK2+BM2</f>
        <v>0</v>
      </c>
      <c r="BP2">
        <f>IF(O2&gt;99,199,O2)</f>
        <v>0</v>
      </c>
      <c r="BQ2">
        <f>IF(P2&gt;99,0,P2)</f>
        <v>0</v>
      </c>
      <c r="BR2">
        <f>IF(R2&gt;99,199,R2)</f>
        <v>0</v>
      </c>
      <c r="BS2">
        <f>IF(S2&gt;99,0,S2)</f>
        <v>0</v>
      </c>
      <c r="BT2">
        <f>BP2+BR2</f>
        <v>0</v>
      </c>
      <c r="BU2">
        <f>IF(W2&gt;99,199,W2)</f>
        <v>0</v>
      </c>
      <c r="BV2">
        <f>IF(X2&gt;99,0,X2)</f>
        <v>0</v>
      </c>
      <c r="BW2">
        <f>IF(Z2&gt;99,199,Z2)</f>
        <v>0</v>
      </c>
      <c r="BX2">
        <f>IF(AA2&gt;99,0,AA2)</f>
        <v>0</v>
      </c>
      <c r="BY2">
        <f>BU2+BW2</f>
        <v>0</v>
      </c>
      <c r="BZ2">
        <f>IF(AE2&gt;99,199,AE2)</f>
        <v>0</v>
      </c>
      <c r="CA2">
        <f>IF(AF2&gt;99,0,AF2)</f>
        <v>0</v>
      </c>
      <c r="CB2">
        <f>IF(AH2&gt;99,199,AH2)</f>
        <v>0</v>
      </c>
      <c r="CC2">
        <f>IF(AI2&gt;99,0,AI2)</f>
        <v>0</v>
      </c>
      <c r="CD2">
        <f>BZ2+CB2</f>
        <v>0</v>
      </c>
      <c r="CE2">
        <f>IF(AM2&gt;99,199,AM2)</f>
        <v>0</v>
      </c>
      <c r="CF2">
        <f>IF(AN2&gt;99,0,AN2)</f>
        <v>0</v>
      </c>
      <c r="CG2">
        <f>IF(AP2&gt;99,199,AP2)</f>
        <v>0</v>
      </c>
      <c r="CH2">
        <f>IF(AQ2&gt;99,0,AQ2)</f>
        <v>0</v>
      </c>
      <c r="CI2">
        <f>CE2+CG2</f>
        <v>0</v>
      </c>
      <c r="CJ2">
        <f>IF(AU2&gt;99,199,AU2)</f>
        <v>0</v>
      </c>
      <c r="CK2">
        <f>IF(AV2&gt;99,0,AV2)</f>
        <v>0</v>
      </c>
      <c r="CL2">
        <f>IF(AX2&gt;99,199,AX2)</f>
        <v>0</v>
      </c>
      <c r="CM2">
        <f>IF(AY2&gt;99,0,AY2)</f>
        <v>0</v>
      </c>
      <c r="CN2">
        <f>CJ2+CL2</f>
        <v>0</v>
      </c>
    </row>
    <row r="3" spans="1:92" x14ac:dyDescent="0.2">
      <c r="A3" s="142" t="s">
        <v>8</v>
      </c>
      <c r="B3" s="127"/>
      <c r="C3" s="108" t="str">
        <f>Instellingen!B3</f>
        <v>Kring Berkel IJssel</v>
      </c>
      <c r="D3" s="109"/>
      <c r="E3" s="110"/>
      <c r="F3" s="142" t="s">
        <v>27</v>
      </c>
      <c r="G3" s="143"/>
      <c r="H3" s="143"/>
      <c r="I3" s="143"/>
      <c r="J3" s="143"/>
      <c r="K3" s="143"/>
      <c r="L3" s="143"/>
      <c r="M3" s="143"/>
      <c r="N3" s="127"/>
      <c r="O3" s="144"/>
      <c r="P3" s="145"/>
      <c r="Q3" s="145"/>
      <c r="R3" s="145"/>
      <c r="S3" s="145"/>
      <c r="T3" s="145"/>
      <c r="U3" s="145"/>
      <c r="V3" s="146"/>
      <c r="W3" s="147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9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142" t="s">
        <v>26</v>
      </c>
      <c r="BD3" s="143"/>
      <c r="BE3" s="143"/>
      <c r="BF3" s="127"/>
      <c r="BG3" s="20">
        <f>Instellingen!B6</f>
        <v>3</v>
      </c>
      <c r="BH3" s="156"/>
      <c r="BI3" s="157"/>
    </row>
    <row r="4" spans="1:92" x14ac:dyDescent="0.2">
      <c r="A4" s="142" t="s">
        <v>9</v>
      </c>
      <c r="B4" s="127"/>
      <c r="C4" s="162" t="s">
        <v>135</v>
      </c>
      <c r="D4" s="109"/>
      <c r="E4" s="110"/>
      <c r="F4" s="142" t="s">
        <v>33</v>
      </c>
      <c r="G4" s="143"/>
      <c r="H4" s="143"/>
      <c r="I4" s="143"/>
      <c r="J4" s="143"/>
      <c r="K4" s="143"/>
      <c r="L4" s="143"/>
      <c r="M4" s="143"/>
      <c r="N4" s="127"/>
      <c r="O4" s="108">
        <f>Instellingen!B7</f>
        <v>1</v>
      </c>
      <c r="P4" s="109"/>
      <c r="Q4" s="109"/>
      <c r="R4" s="109"/>
      <c r="S4" s="109"/>
      <c r="T4" s="109"/>
      <c r="U4" s="109"/>
      <c r="V4" s="110"/>
      <c r="W4" s="150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2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142"/>
      <c r="BD4" s="143"/>
      <c r="BE4" s="143"/>
      <c r="BF4" s="127"/>
      <c r="BG4" s="20"/>
      <c r="BH4" s="158"/>
      <c r="BI4" s="159"/>
    </row>
    <row r="5" spans="1:92" x14ac:dyDescent="0.2">
      <c r="A5" s="142" t="s">
        <v>10</v>
      </c>
      <c r="B5" s="127"/>
      <c r="C5" s="162" t="s">
        <v>122</v>
      </c>
      <c r="D5" s="109"/>
      <c r="E5" s="110"/>
      <c r="F5" s="142" t="s">
        <v>11</v>
      </c>
      <c r="G5" s="143"/>
      <c r="H5" s="143"/>
      <c r="I5" s="143"/>
      <c r="J5" s="143"/>
      <c r="K5" s="143"/>
      <c r="L5" s="143"/>
      <c r="M5" s="143"/>
      <c r="N5" s="127"/>
      <c r="O5" s="108">
        <f>Instellingen!B5</f>
        <v>99</v>
      </c>
      <c r="P5" s="109"/>
      <c r="Q5" s="109"/>
      <c r="R5" s="109"/>
      <c r="S5" s="109"/>
      <c r="T5" s="109"/>
      <c r="U5" s="109"/>
      <c r="V5" s="110"/>
      <c r="W5" s="153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5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111" t="s">
        <v>12</v>
      </c>
      <c r="BD5" s="112"/>
      <c r="BE5" s="112"/>
      <c r="BF5" s="113"/>
      <c r="BG5" s="8"/>
      <c r="BH5" s="158"/>
      <c r="BI5" s="159"/>
    </row>
    <row r="6" spans="1:92" ht="12.75" customHeight="1" x14ac:dyDescent="0.2">
      <c r="A6" s="114"/>
      <c r="B6" s="115"/>
      <c r="C6" s="115"/>
      <c r="D6" s="115"/>
      <c r="E6" s="116"/>
      <c r="F6" s="36" t="s">
        <v>13</v>
      </c>
      <c r="G6" s="119" t="str">
        <f>Instellingen!B40</f>
        <v>Laag-Soeren</v>
      </c>
      <c r="H6" s="120"/>
      <c r="I6" s="120"/>
      <c r="J6" s="120"/>
      <c r="K6" s="120"/>
      <c r="L6" s="120"/>
      <c r="M6" s="120"/>
      <c r="N6" s="121"/>
      <c r="O6" s="122" t="str">
        <f>Instellingen!B41</f>
        <v>Brummen</v>
      </c>
      <c r="P6" s="123"/>
      <c r="Q6" s="123"/>
      <c r="R6" s="123"/>
      <c r="S6" s="123"/>
      <c r="T6" s="123"/>
      <c r="U6" s="123"/>
      <c r="V6" s="124"/>
      <c r="W6" s="119" t="str">
        <f>Instellingen!B42</f>
        <v>Brummen</v>
      </c>
      <c r="X6" s="120"/>
      <c r="Y6" s="120"/>
      <c r="Z6" s="120"/>
      <c r="AA6" s="120"/>
      <c r="AB6" s="120"/>
      <c r="AC6" s="120"/>
      <c r="AD6" s="121"/>
      <c r="AE6" s="122" t="str">
        <f>Instellingen!B43</f>
        <v xml:space="preserve"> </v>
      </c>
      <c r="AF6" s="123"/>
      <c r="AG6" s="123"/>
      <c r="AH6" s="123"/>
      <c r="AI6" s="123"/>
      <c r="AJ6" s="123"/>
      <c r="AK6" s="123"/>
      <c r="AL6" s="124"/>
      <c r="AM6" s="119" t="str">
        <f>Instellingen!B44</f>
        <v xml:space="preserve"> </v>
      </c>
      <c r="AN6" s="120"/>
      <c r="AO6" s="120"/>
      <c r="AP6" s="120"/>
      <c r="AQ6" s="120"/>
      <c r="AR6" s="120"/>
      <c r="AS6" s="120"/>
      <c r="AT6" s="121"/>
      <c r="AU6" s="122" t="str">
        <f>Instellingen!B45</f>
        <v xml:space="preserve"> </v>
      </c>
      <c r="AV6" s="123"/>
      <c r="AW6" s="123"/>
      <c r="AX6" s="123"/>
      <c r="AY6" s="123"/>
      <c r="AZ6" s="123"/>
      <c r="BA6" s="123"/>
      <c r="BB6" s="124"/>
      <c r="BC6" s="125" t="s">
        <v>32</v>
      </c>
      <c r="BD6" s="126"/>
      <c r="BE6" s="127"/>
      <c r="BF6" s="34"/>
      <c r="BG6" s="20"/>
      <c r="BH6" s="158"/>
      <c r="BI6" s="159"/>
    </row>
    <row r="7" spans="1:92" ht="12.75" customHeight="1" x14ac:dyDescent="0.2">
      <c r="A7" s="117"/>
      <c r="B7" s="117"/>
      <c r="C7" s="117"/>
      <c r="D7" s="117"/>
      <c r="E7" s="118"/>
      <c r="F7" s="36" t="s">
        <v>14</v>
      </c>
      <c r="G7" s="128" t="str">
        <f>Instellingen!C40</f>
        <v>18-10-2026</v>
      </c>
      <c r="H7" s="129"/>
      <c r="I7" s="129"/>
      <c r="J7" s="129"/>
      <c r="K7" s="129"/>
      <c r="L7" s="129"/>
      <c r="M7" s="129"/>
      <c r="N7" s="130"/>
      <c r="O7" s="131" t="str">
        <f>Instellingen!C41</f>
        <v>6-12-2026</v>
      </c>
      <c r="P7" s="132"/>
      <c r="Q7" s="132"/>
      <c r="R7" s="132"/>
      <c r="S7" s="132"/>
      <c r="T7" s="132"/>
      <c r="U7" s="132"/>
      <c r="V7" s="133"/>
      <c r="W7" s="128" t="str">
        <f>Instellingen!C42</f>
        <v>10-1-2027</v>
      </c>
      <c r="X7" s="129"/>
      <c r="Y7" s="129"/>
      <c r="Z7" s="129"/>
      <c r="AA7" s="129"/>
      <c r="AB7" s="129"/>
      <c r="AC7" s="129"/>
      <c r="AD7" s="130"/>
      <c r="AE7" s="131" t="str">
        <f>Instellingen!C43</f>
        <v xml:space="preserve"> </v>
      </c>
      <c r="AF7" s="132"/>
      <c r="AG7" s="132"/>
      <c r="AH7" s="132"/>
      <c r="AI7" s="132"/>
      <c r="AJ7" s="132"/>
      <c r="AK7" s="132"/>
      <c r="AL7" s="133"/>
      <c r="AM7" s="128" t="str">
        <f>Instellingen!C44</f>
        <v xml:space="preserve"> </v>
      </c>
      <c r="AN7" s="163"/>
      <c r="AO7" s="163"/>
      <c r="AP7" s="163"/>
      <c r="AQ7" s="163"/>
      <c r="AR7" s="163"/>
      <c r="AS7" s="163"/>
      <c r="AT7" s="164"/>
      <c r="AU7" s="131" t="str">
        <f>Instellingen!C45</f>
        <v xml:space="preserve"> </v>
      </c>
      <c r="AV7" s="165"/>
      <c r="AW7" s="165"/>
      <c r="AX7" s="165"/>
      <c r="AY7" s="165"/>
      <c r="AZ7" s="165"/>
      <c r="BA7" s="165"/>
      <c r="BB7" s="166"/>
      <c r="BC7" s="37" t="s">
        <v>34</v>
      </c>
      <c r="BD7" s="10" t="s">
        <v>35</v>
      </c>
      <c r="BE7" s="5" t="s">
        <v>36</v>
      </c>
      <c r="BF7" s="3"/>
      <c r="BG7" s="3"/>
      <c r="BH7" s="160"/>
      <c r="BI7" s="161"/>
    </row>
    <row r="8" spans="1:92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71</v>
      </c>
      <c r="F8" s="36" t="s">
        <v>3</v>
      </c>
      <c r="G8" s="7" t="s">
        <v>74</v>
      </c>
      <c r="H8" s="90" t="s">
        <v>99</v>
      </c>
      <c r="I8" s="66" t="s">
        <v>76</v>
      </c>
      <c r="J8" s="86" t="s">
        <v>77</v>
      </c>
      <c r="K8" s="83" t="s">
        <v>100</v>
      </c>
      <c r="L8" s="69" t="s">
        <v>79</v>
      </c>
      <c r="M8" s="2" t="s">
        <v>4</v>
      </c>
      <c r="N8" s="2" t="s">
        <v>15</v>
      </c>
      <c r="O8" s="89" t="s">
        <v>74</v>
      </c>
      <c r="P8" s="83" t="s">
        <v>99</v>
      </c>
      <c r="Q8" s="78" t="s">
        <v>76</v>
      </c>
      <c r="R8" s="71" t="s">
        <v>77</v>
      </c>
      <c r="S8" s="83" t="s">
        <v>100</v>
      </c>
      <c r="T8" s="78" t="s">
        <v>79</v>
      </c>
      <c r="U8" s="2" t="s">
        <v>4</v>
      </c>
      <c r="V8" s="2" t="s">
        <v>15</v>
      </c>
      <c r="W8" s="89" t="s">
        <v>74</v>
      </c>
      <c r="X8" s="83" t="s">
        <v>99</v>
      </c>
      <c r="Y8" s="78" t="s">
        <v>76</v>
      </c>
      <c r="Z8" s="71" t="s">
        <v>77</v>
      </c>
      <c r="AA8" s="83" t="s">
        <v>100</v>
      </c>
      <c r="AB8" s="78" t="s">
        <v>79</v>
      </c>
      <c r="AC8" s="2" t="s">
        <v>4</v>
      </c>
      <c r="AD8" s="2" t="s">
        <v>15</v>
      </c>
      <c r="AE8" s="89" t="s">
        <v>74</v>
      </c>
      <c r="AF8" s="83" t="s">
        <v>99</v>
      </c>
      <c r="AG8" s="78" t="s">
        <v>76</v>
      </c>
      <c r="AH8" s="71" t="s">
        <v>77</v>
      </c>
      <c r="AI8" s="83" t="s">
        <v>100</v>
      </c>
      <c r="AJ8" s="78" t="s">
        <v>79</v>
      </c>
      <c r="AK8" s="2" t="s">
        <v>4</v>
      </c>
      <c r="AL8" s="2" t="s">
        <v>15</v>
      </c>
      <c r="AM8" s="89" t="s">
        <v>74</v>
      </c>
      <c r="AN8" s="83" t="s">
        <v>99</v>
      </c>
      <c r="AO8" s="78" t="s">
        <v>76</v>
      </c>
      <c r="AP8" s="71" t="s">
        <v>77</v>
      </c>
      <c r="AQ8" s="83" t="s">
        <v>100</v>
      </c>
      <c r="AR8" s="78" t="s">
        <v>79</v>
      </c>
      <c r="AS8" s="2" t="s">
        <v>4</v>
      </c>
      <c r="AT8" s="2" t="s">
        <v>15</v>
      </c>
      <c r="AU8" s="89" t="s">
        <v>74</v>
      </c>
      <c r="AV8" s="83" t="s">
        <v>99</v>
      </c>
      <c r="AW8" s="78" t="s">
        <v>76</v>
      </c>
      <c r="AX8" s="71" t="s">
        <v>77</v>
      </c>
      <c r="AY8" s="83" t="s">
        <v>100</v>
      </c>
      <c r="AZ8" s="78" t="s">
        <v>79</v>
      </c>
      <c r="BA8" s="2" t="s">
        <v>4</v>
      </c>
      <c r="BB8" s="2" t="s">
        <v>15</v>
      </c>
      <c r="BC8" s="38" t="s">
        <v>22</v>
      </c>
      <c r="BD8" s="23" t="s">
        <v>22</v>
      </c>
      <c r="BE8" s="64" t="s">
        <v>22</v>
      </c>
      <c r="BF8" s="22" t="s">
        <v>16</v>
      </c>
      <c r="BG8" s="22" t="s">
        <v>17</v>
      </c>
      <c r="BH8" s="7" t="s">
        <v>69</v>
      </c>
      <c r="BI8" s="2" t="s">
        <v>5</v>
      </c>
      <c r="BK8" s="72" t="s">
        <v>87</v>
      </c>
      <c r="BL8" s="72" t="s">
        <v>80</v>
      </c>
      <c r="BM8" s="72" t="s">
        <v>88</v>
      </c>
      <c r="BN8" s="72" t="s">
        <v>81</v>
      </c>
      <c r="BO8" s="72" t="s">
        <v>98</v>
      </c>
      <c r="BP8" s="72" t="s">
        <v>89</v>
      </c>
      <c r="BQ8" s="72" t="s">
        <v>82</v>
      </c>
      <c r="BR8" s="72" t="s">
        <v>90</v>
      </c>
      <c r="BS8" s="72" t="s">
        <v>102</v>
      </c>
      <c r="BT8" s="73" t="s">
        <v>97</v>
      </c>
      <c r="BU8" s="72" t="s">
        <v>91</v>
      </c>
      <c r="BV8" s="72" t="s">
        <v>83</v>
      </c>
      <c r="BW8" s="72" t="s">
        <v>92</v>
      </c>
      <c r="BX8" s="72" t="s">
        <v>84</v>
      </c>
      <c r="BY8" s="73" t="s">
        <v>96</v>
      </c>
      <c r="BZ8" s="72" t="s">
        <v>93</v>
      </c>
      <c r="CA8" s="72" t="s">
        <v>85</v>
      </c>
      <c r="CB8" s="72" t="s">
        <v>94</v>
      </c>
      <c r="CC8" s="73" t="s">
        <v>86</v>
      </c>
      <c r="CD8" s="73" t="s">
        <v>95</v>
      </c>
      <c r="CE8" s="72" t="s">
        <v>107</v>
      </c>
      <c r="CF8" s="72" t="s">
        <v>108</v>
      </c>
      <c r="CG8" s="72" t="s">
        <v>109</v>
      </c>
      <c r="CH8" s="72" t="s">
        <v>110</v>
      </c>
      <c r="CI8" s="73" t="s">
        <v>117</v>
      </c>
      <c r="CJ8" s="72" t="s">
        <v>112</v>
      </c>
      <c r="CK8" s="72" t="s">
        <v>113</v>
      </c>
      <c r="CL8" s="72" t="s">
        <v>114</v>
      </c>
      <c r="CM8" s="73" t="s">
        <v>115</v>
      </c>
      <c r="CN8" s="73" t="s">
        <v>116</v>
      </c>
    </row>
  </sheetData>
  <sheetProtection sheet="1" objects="1" scenarios="1"/>
  <mergeCells count="32">
    <mergeCell ref="A1:BI1"/>
    <mergeCell ref="A3:B3"/>
    <mergeCell ref="C3:E3"/>
    <mergeCell ref="F3:N3"/>
    <mergeCell ref="O3:V3"/>
    <mergeCell ref="W3:AL5"/>
    <mergeCell ref="BC3:BF3"/>
    <mergeCell ref="BH3:BI7"/>
    <mergeCell ref="A4:B4"/>
    <mergeCell ref="C4:E4"/>
    <mergeCell ref="F4:N4"/>
    <mergeCell ref="O4:V4"/>
    <mergeCell ref="BC4:BF4"/>
    <mergeCell ref="A5:B5"/>
    <mergeCell ref="C5:E5"/>
    <mergeCell ref="F5:N5"/>
    <mergeCell ref="O5:V5"/>
    <mergeCell ref="BC5:BF5"/>
    <mergeCell ref="A6:E7"/>
    <mergeCell ref="G6:N6"/>
    <mergeCell ref="O6:V6"/>
    <mergeCell ref="W6:AD6"/>
    <mergeCell ref="AE6:AL6"/>
    <mergeCell ref="AU6:BB6"/>
    <mergeCell ref="BC6:BE6"/>
    <mergeCell ref="G7:N7"/>
    <mergeCell ref="O7:V7"/>
    <mergeCell ref="W7:AD7"/>
    <mergeCell ref="AE7:AL7"/>
    <mergeCell ref="AM7:AT7"/>
    <mergeCell ref="AU7:BB7"/>
    <mergeCell ref="AM6:AT6"/>
  </mergeCells>
  <dataValidations count="8">
    <dataValidation type="whole" allowBlank="1" showInputMessage="1" showErrorMessage="1" sqref="BG3" xr:uid="{00000000-0002-0000-0E00-000000000000}">
      <formula1>1</formula1>
      <formula2>4</formula2>
    </dataValidation>
    <dataValidation type="whole" allowBlank="1" showInputMessage="1" showErrorMessage="1" sqref="BG4" xr:uid="{00000000-0002-0000-0E00-000001000000}">
      <formula1>1</formula1>
      <formula2>2</formula2>
    </dataValidation>
    <dataValidation type="whole" operator="lessThan" allowBlank="1" showInputMessage="1" showErrorMessage="1" sqref="BG5" xr:uid="{00000000-0002-0000-0E00-000002000000}">
      <formula1>9</formula1>
    </dataValidation>
    <dataValidation type="whole" operator="lessThan" allowBlank="1" showInputMessage="1" showErrorMessage="1" sqref="BG6" xr:uid="{00000000-0002-0000-0E00-000003000000}">
      <formula1>340</formula1>
    </dataValidation>
    <dataValidation type="list" allowBlank="1" showInputMessage="1" showErrorMessage="1" sqref="BH1:BH2 BH9:BH65536" xr:uid="{00000000-0002-0000-0E00-000004000000}">
      <formula1>"ja,nee"</formula1>
    </dataValidation>
    <dataValidation type="decimal" allowBlank="1" showInputMessage="1" showErrorMessage="1" sqref="H1:H2 K1:K2 P1:P2 S1:S2 X1:X2 AA1:AA2 AI1:AI2 AF1:AF2 AN1:AN2 AQ1:AQ2 AY1:AY2 AV1:AV2 AV9:AV65536 AY9:AY65536 AN9:AN65536 AQ9:AQ65536 AF9:AF65536 K9:K65536 S9:S65536 P9:P65536 X9:X65536 AA9:AA65536 H9:H65536 AI9:AI65536" xr:uid="{00000000-0002-0000-0E00-000005000000}">
      <formula1>0</formula1>
      <formula2>100</formula2>
    </dataValidation>
    <dataValidation type="decimal" allowBlank="1" showInputMessage="1" showErrorMessage="1" sqref="L1:L2 I1:I2 T1:T2 Q1:Q2 AG1:AG2 AB1:AB2 Y1:Y2 AJ1:AJ2 AR1:AR2 AO1:AO2 AW1:AW2 AZ1:AZ2 AZ9:AZ65536 AW9:AW65536 AR9:AR65536 AO9:AO65536 AJ9:AJ65536 Q9:Q65536 AG9:AG65536 AB9:AB65536 I9:I65536 T9:T65536 Y9:Y65536 L9:L65536" xr:uid="{00000000-0002-0000-0E00-000006000000}">
      <formula1>0</formula1>
      <formula2>10</formula2>
    </dataValidation>
    <dataValidation operator="lessThan" allowBlank="1" showInputMessage="1" showErrorMessage="1" sqref="O1:O2 AE1:AE2 AU1:AU2 AU9:AU65536 AE9:AE65536 O9:O65536" xr:uid="{00000000-0002-0000-0E00-000007000000}"/>
  </dataValidations>
  <printOptions headings="1" gridLines="1"/>
  <pageMargins left="0.19685039370078741" right="0" top="0.98425196850393704" bottom="0.98425196850393704" header="0.51181102362204722" footer="0.51181102362204722"/>
  <pageSetup paperSize="9" scale="87" fitToWidth="3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7937" r:id="rId4" name="Button 1">
              <controlPr defaultSize="0" print="0" autoFill="0" autoPict="0" macro="[0]!KleinsteBepalen">
                <anchor moveWithCells="1" sizeWithCells="1">
                  <from>
                    <xdr:col>0</xdr:col>
                    <xdr:colOff>161925</xdr:colOff>
                    <xdr:row>5</xdr:row>
                    <xdr:rowOff>0</xdr:rowOff>
                  </from>
                  <to>
                    <xdr:col>2</xdr:col>
                    <xdr:colOff>485775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38" r:id="rId5" name="Button 2">
              <controlPr defaultSize="0" print="0" autoFill="0" autoPict="0" macro="[0]!Sort_Punten_1">
                <anchor moveWithCells="1" siz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11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39" r:id="rId6" name="Button 3">
              <controlPr defaultSize="0" print="0" autoFill="0" autoPict="0" macro="[0]!Sort_Punten_2">
                <anchor moveWithCells="1" sizeWithCells="1">
                  <from>
                    <xdr:col>14</xdr:col>
                    <xdr:colOff>28575</xdr:colOff>
                    <xdr:row>7</xdr:row>
                    <xdr:rowOff>0</xdr:rowOff>
                  </from>
                  <to>
                    <xdr:col>19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0" r:id="rId7" name="Button 4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1" r:id="rId8" name="Button 5">
              <controlPr defaultSize="0" print="0" autoFill="0" autoPict="0" macro="[0]!verbergen">
                <anchor moveWithCells="1" sizeWithCells="1">
                  <from>
                    <xdr:col>59</xdr:col>
                    <xdr:colOff>28575</xdr:colOff>
                    <xdr:row>2</xdr:row>
                    <xdr:rowOff>9525</xdr:rowOff>
                  </from>
                  <to>
                    <xdr:col>61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2" r:id="rId9" name="Button 6">
              <controlPr defaultSize="0" print="0" autoFill="0" autoPict="0" macro="[0]!Sort_Pl_Punten_1">
                <anchor moveWithCells="1" sizeWithCells="1">
                  <from>
                    <xdr:col>13</xdr:col>
                    <xdr:colOff>0</xdr:colOff>
                    <xdr:row>7</xdr:row>
                    <xdr:rowOff>9525</xdr:rowOff>
                  </from>
                  <to>
                    <xdr:col>14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3" r:id="rId10" name="Button 7">
              <controlPr defaultSize="0" print="0" autoFill="0" autoPict="0" macro="[0]!Sort_Pl_Punten_2">
                <anchor moveWithCells="1" sizeWithCells="1">
                  <from>
                    <xdr:col>21</xdr:col>
                    <xdr:colOff>0</xdr:colOff>
                    <xdr:row>7</xdr:row>
                    <xdr:rowOff>9525</xdr:rowOff>
                  </from>
                  <to>
                    <xdr:col>22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4" r:id="rId11" name="Button 8">
              <controlPr defaultSize="0" print="0" autoFill="0" autoPict="0" macro="[0]!Sort_Pl_Punten_3">
                <anchor moveWithCells="1" sizeWithCells="1">
                  <from>
                    <xdr:col>29</xdr:col>
                    <xdr:colOff>28575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5" r:id="rId12" name="Button 9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6" r:id="rId13" name="Button 10">
              <controlPr defaultSize="0" print="0" autoFill="0" autoPict="0" macro="[0]!Sort_Beste_Punten">
                <anchor moveWithCells="1" sizeWithCells="1">
                  <from>
                    <xdr:col>56</xdr:col>
                    <xdr:colOff>28575</xdr:colOff>
                    <xdr:row>6</xdr:row>
                    <xdr:rowOff>28575</xdr:rowOff>
                  </from>
                  <to>
                    <xdr:col>57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7" r:id="rId14" name="Button 11">
              <controlPr defaultSize="0" print="0" autoFill="0" autoPict="0" macro="[0]!Sort_Plaatsing">
                <anchor moveWithCells="1" sizeWithCells="1">
                  <from>
                    <xdr:col>0</xdr:col>
                    <xdr:colOff>0</xdr:colOff>
                    <xdr:row>7</xdr:row>
                    <xdr:rowOff>28575</xdr:rowOff>
                  </from>
                  <to>
                    <xdr:col>1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8" r:id="rId15" name="Button 12">
              <controlPr defaultSize="0" print="0" autoFill="0" autoPict="0" macro="[0]!Sort_Naam">
                <anchor moveWithCells="1" siz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1514475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9" r:id="rId16" name="Button 13">
              <controlPr defaultSize="0" print="0" autoFill="0" autoPict="0" macro="[0]!Sort_Punten_3">
                <anchor moveWithCells="1" sizeWithCells="1">
                  <from>
                    <xdr:col>22</xdr:col>
                    <xdr:colOff>9525</xdr:colOff>
                    <xdr:row>6</xdr:row>
                    <xdr:rowOff>152400</xdr:rowOff>
                  </from>
                  <to>
                    <xdr:col>27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0" r:id="rId17" name="Button 14">
              <controlPr defaultSize="0" print="0" autoFill="0" autoPict="0" macro="[0]!Sort_Punten_3">
                <anchor moveWithCells="1" sizeWithCells="1">
                  <from>
                    <xdr:col>30</xdr:col>
                    <xdr:colOff>0</xdr:colOff>
                    <xdr:row>6</xdr:row>
                    <xdr:rowOff>152400</xdr:rowOff>
                  </from>
                  <to>
                    <xdr:col>30</xdr:col>
                    <xdr:colOff>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1" r:id="rId18" name="Button 15">
              <controlPr defaultSize="0" print="0" autoFill="0" autoPict="0" macro="[0]!Sort_Pl_Punten_5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2" r:id="rId19" name="Button 16">
              <controlPr defaultSize="0" print="0" autoFill="0" autoPict="0" macro="[0]!Sort_Punten_4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3" r:id="rId20" name="Button 17">
              <controlPr defaultSize="0" print="0" autoFill="0" autoPict="0" macro="[0]!Sort_Pl_Punten_4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4" r:id="rId21" name="Button 18">
              <controlPr defaultSize="0" print="0" autoFill="0" autoPict="0" macro="[0]!Sort_Punten_5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5" r:id="rId22" name="Button 19">
              <controlPr defaultSize="0" print="0" autoFill="0" autoPict="0" macro="[0]!Sort_Punten_6">
                <anchor moveWithCells="1" sizeWithCells="1">
                  <from>
                    <xdr:col>30</xdr:col>
                    <xdr:colOff>0</xdr:colOff>
                    <xdr:row>7</xdr:row>
                    <xdr:rowOff>28575</xdr:rowOff>
                  </from>
                  <to>
                    <xdr:col>30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56" r:id="rId23" name="Button 20">
              <controlPr defaultSize="0" print="0" autoFill="0" autoPict="0" macro="[0]!Sort_Pl_Punten_6">
                <anchor moveWithCells="1" sizeWithCells="1">
                  <from>
                    <xdr:col>30</xdr:col>
                    <xdr:colOff>0</xdr:colOff>
                    <xdr:row>7</xdr:row>
                    <xdr:rowOff>9525</xdr:rowOff>
                  </from>
                  <to>
                    <xdr:col>30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7"/>
  <dimension ref="A1:K5"/>
  <sheetViews>
    <sheetView workbookViewId="0">
      <selection activeCell="C4" sqref="C4:E4"/>
    </sheetView>
  </sheetViews>
  <sheetFormatPr defaultRowHeight="12.75" x14ac:dyDescent="0.2"/>
  <cols>
    <col min="1" max="1" width="6.85546875" style="1" bestFit="1" customWidth="1"/>
    <col min="2" max="2" width="10" style="1" customWidth="1"/>
    <col min="3" max="3" width="28.140625" style="1" customWidth="1"/>
    <col min="4" max="4" width="26.5703125" style="1" customWidth="1"/>
    <col min="5" max="5" width="7.85546875" style="1" bestFit="1" customWidth="1"/>
    <col min="6" max="6" width="4.140625" style="1" bestFit="1" customWidth="1"/>
    <col min="7" max="7" width="23.42578125" style="1" customWidth="1"/>
    <col min="8" max="8" width="8.5703125" style="1" customWidth="1"/>
    <col min="9" max="9" width="7.85546875" style="16" customWidth="1"/>
    <col min="10" max="10" width="7.5703125" style="1" customWidth="1"/>
    <col min="11" max="11" width="13.42578125" style="1" customWidth="1"/>
  </cols>
  <sheetData>
    <row r="1" spans="1:11" x14ac:dyDescent="0.2">
      <c r="A1" s="139" t="s">
        <v>28</v>
      </c>
      <c r="B1" s="140"/>
      <c r="C1" s="140"/>
      <c r="D1" s="140"/>
      <c r="E1" s="140"/>
      <c r="F1" s="140"/>
      <c r="G1" s="141"/>
      <c r="H1" s="142"/>
      <c r="I1" s="127"/>
      <c r="J1" s="17"/>
      <c r="K1" s="17"/>
    </row>
    <row r="2" spans="1:11" hidden="1" x14ac:dyDescent="0.2">
      <c r="A2"/>
      <c r="B2"/>
      <c r="C2"/>
      <c r="D2"/>
      <c r="E2"/>
      <c r="F2"/>
      <c r="I2" s="14"/>
      <c r="J2"/>
      <c r="K2"/>
    </row>
    <row r="3" spans="1:11" ht="25.5" customHeight="1" x14ac:dyDescent="0.2">
      <c r="A3" s="6" t="s">
        <v>8</v>
      </c>
      <c r="B3" s="167" t="s">
        <v>40</v>
      </c>
      <c r="C3" s="168"/>
      <c r="D3" s="18"/>
      <c r="E3" s="169"/>
      <c r="F3" s="169"/>
      <c r="G3" s="11"/>
      <c r="H3" s="170" t="s">
        <v>31</v>
      </c>
      <c r="I3" s="171"/>
      <c r="J3" s="19"/>
      <c r="K3" s="13"/>
    </row>
    <row r="4" spans="1:11" ht="25.5" x14ac:dyDescent="0.2">
      <c r="A4" s="2" t="s">
        <v>20</v>
      </c>
      <c r="B4" s="2" t="s">
        <v>6</v>
      </c>
      <c r="C4" s="2" t="s">
        <v>0</v>
      </c>
      <c r="D4" s="2" t="s">
        <v>1</v>
      </c>
      <c r="E4" s="2" t="s">
        <v>21</v>
      </c>
      <c r="F4" s="2" t="s">
        <v>23</v>
      </c>
      <c r="G4" s="2" t="s">
        <v>24</v>
      </c>
      <c r="H4" s="12" t="s">
        <v>29</v>
      </c>
      <c r="I4" s="15"/>
      <c r="J4" s="7" t="s">
        <v>30</v>
      </c>
      <c r="K4" s="2" t="s">
        <v>25</v>
      </c>
    </row>
    <row r="5" spans="1:11" x14ac:dyDescent="0.2">
      <c r="A5" s="4"/>
      <c r="B5" s="4"/>
      <c r="C5" s="4"/>
      <c r="D5" s="4"/>
      <c r="E5" s="4"/>
      <c r="F5" s="4"/>
    </row>
  </sheetData>
  <sheetProtection sheet="1" objects="1" scenarios="1"/>
  <mergeCells count="5">
    <mergeCell ref="B3:C3"/>
    <mergeCell ref="E3:F3"/>
    <mergeCell ref="H3:I3"/>
    <mergeCell ref="A1:G1"/>
    <mergeCell ref="H1:I1"/>
  </mergeCells>
  <phoneticPr fontId="0" type="noConversion"/>
  <dataValidations count="1">
    <dataValidation type="whole" operator="lessThan" allowBlank="1" showInputMessage="1" showErrorMessage="1" sqref="J3" xr:uid="{00000000-0002-0000-0F00-000000000000}">
      <formula1>99</formula1>
    </dataValidation>
  </dataValidations>
  <printOptions gridLines="1"/>
  <pageMargins left="0.19685039370078741" right="0.19685039370078741" top="0.98425196850393704" bottom="0.98425196850393704" header="0.51181102362204722" footer="0.51181102362204722"/>
  <pageSetup paperSize="9" scale="9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537" r:id="rId4" name="Button 1">
              <controlPr defaultSize="0" print="0" autoFill="0" autoPict="0" macro="[0]!Kampioenen">
                <anchor moveWithCells="1" sizeWithCells="1">
                  <from>
                    <xdr:col>3</xdr:col>
                    <xdr:colOff>9525</xdr:colOff>
                    <xdr:row>2</xdr:row>
                    <xdr:rowOff>0</xdr:rowOff>
                  </from>
                  <to>
                    <xdr:col>3</xdr:col>
                    <xdr:colOff>1781175</xdr:colOff>
                    <xdr:row>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6"/>
  <dimension ref="A1:O116"/>
  <sheetViews>
    <sheetView workbookViewId="0">
      <pane ySplit="8" topLeftCell="A102" activePane="bottomLeft" state="frozen"/>
      <selection activeCell="C4" sqref="C4:E4"/>
      <selection pane="bottomLeft" activeCell="J111" sqref="J111:K111"/>
    </sheetView>
  </sheetViews>
  <sheetFormatPr defaultRowHeight="12.75" x14ac:dyDescent="0.2"/>
  <cols>
    <col min="1" max="1" width="5.5703125" style="1" customWidth="1"/>
    <col min="2" max="2" width="10.5703125" style="1" customWidth="1"/>
    <col min="3" max="3" width="27.5703125" style="1" customWidth="1"/>
    <col min="4" max="4" width="25.5703125" style="1" customWidth="1"/>
    <col min="5" max="5" width="28.5703125" style="1" customWidth="1"/>
    <col min="6" max="6" width="3.5703125" style="1" customWidth="1"/>
    <col min="7" max="7" width="4.5703125" style="1" customWidth="1"/>
    <col min="8" max="8" width="21.5703125" style="1" customWidth="1"/>
    <col min="9" max="9" width="4.5703125" style="1" customWidth="1"/>
    <col min="10" max="10" width="4.5703125" style="58" customWidth="1"/>
    <col min="11" max="13" width="4.5703125" style="1" customWidth="1"/>
    <col min="14" max="14" width="3.85546875" style="1" bestFit="1" customWidth="1"/>
    <col min="15" max="15" width="5.42578125" bestFit="1" customWidth="1"/>
    <col min="16" max="16" width="6" customWidth="1"/>
    <col min="17" max="17" width="5.5703125" customWidth="1"/>
    <col min="18" max="18" width="6" customWidth="1"/>
  </cols>
  <sheetData>
    <row r="1" spans="1:14" x14ac:dyDescent="0.2">
      <c r="A1" s="139" t="s">
        <v>59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32"/>
      <c r="N1" s="35"/>
    </row>
    <row r="2" spans="1:14" ht="12.75" hidden="1" customHeight="1" x14ac:dyDescent="0.2">
      <c r="A2" s="39"/>
      <c r="B2" s="40"/>
      <c r="C2" s="40">
        <v>9</v>
      </c>
      <c r="D2" s="9">
        <f>FLOOR((C2+3)/4,1)</f>
        <v>3</v>
      </c>
      <c r="E2" s="40"/>
      <c r="F2" s="40"/>
      <c r="G2" s="40"/>
      <c r="H2" s="40">
        <v>192</v>
      </c>
      <c r="I2" s="1">
        <v>190</v>
      </c>
      <c r="J2" s="58">
        <f>H2+I2</f>
        <v>382</v>
      </c>
      <c r="N2" s="41"/>
    </row>
    <row r="3" spans="1:14" x14ac:dyDescent="0.2">
      <c r="A3" s="33" t="s">
        <v>8</v>
      </c>
      <c r="B3" s="34"/>
      <c r="C3" s="108" t="str">
        <f>Instellingen!B3</f>
        <v>Kring Berkel IJssel</v>
      </c>
      <c r="D3" s="110"/>
      <c r="E3" s="142" t="s">
        <v>60</v>
      </c>
      <c r="F3" s="143"/>
      <c r="G3" s="127"/>
      <c r="H3" s="144">
        <v>1</v>
      </c>
      <c r="I3" s="145"/>
      <c r="J3" s="145"/>
      <c r="K3" s="145"/>
      <c r="L3" s="145"/>
      <c r="M3" s="145"/>
      <c r="N3" s="146"/>
    </row>
    <row r="4" spans="1:14" hidden="1" x14ac:dyDescent="0.2">
      <c r="A4" s="42"/>
      <c r="B4" s="43"/>
      <c r="C4" s="44"/>
      <c r="D4" s="45"/>
      <c r="E4" s="45"/>
      <c r="F4" s="46"/>
      <c r="G4" s="47"/>
      <c r="H4" s="48"/>
      <c r="I4" s="48"/>
      <c r="J4" s="59"/>
      <c r="K4" s="48"/>
      <c r="L4" s="48"/>
      <c r="M4" s="49"/>
      <c r="N4" s="50"/>
    </row>
    <row r="5" spans="1:14" hidden="1" x14ac:dyDescent="0.2">
      <c r="A5" s="51"/>
      <c r="B5" s="52"/>
      <c r="C5" s="53"/>
      <c r="D5" s="54"/>
      <c r="E5" s="54"/>
      <c r="F5" s="55"/>
      <c r="G5" s="51"/>
      <c r="H5" s="56"/>
      <c r="I5" s="56"/>
      <c r="J5" s="60"/>
      <c r="K5" s="56"/>
      <c r="L5" s="56"/>
      <c r="M5" s="49"/>
      <c r="N5" s="50"/>
    </row>
    <row r="6" spans="1:14" ht="12.75" customHeight="1" x14ac:dyDescent="0.2">
      <c r="A6" s="172" t="s">
        <v>136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4"/>
    </row>
    <row r="7" spans="1:14" ht="12.75" customHeight="1" x14ac:dyDescent="0.2">
      <c r="A7" s="175"/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7"/>
    </row>
    <row r="8" spans="1:14" ht="25.5" customHeight="1" x14ac:dyDescent="0.2">
      <c r="A8" s="2" t="s">
        <v>18</v>
      </c>
      <c r="B8" s="2" t="s">
        <v>6</v>
      </c>
      <c r="C8" s="2" t="s">
        <v>0</v>
      </c>
      <c r="D8" s="2" t="s">
        <v>1</v>
      </c>
      <c r="E8" s="2" t="s">
        <v>61</v>
      </c>
      <c r="F8" s="2" t="s">
        <v>2</v>
      </c>
      <c r="G8" s="2" t="s">
        <v>3</v>
      </c>
      <c r="H8" s="7" t="s">
        <v>62</v>
      </c>
      <c r="I8" s="7" t="s">
        <v>63</v>
      </c>
      <c r="J8" s="21" t="s">
        <v>64</v>
      </c>
      <c r="K8" s="7"/>
      <c r="L8" s="7"/>
      <c r="M8" s="2"/>
      <c r="N8" s="57" t="s">
        <v>5</v>
      </c>
    </row>
    <row r="9" spans="1:14" x14ac:dyDescent="0.2">
      <c r="A9" s="1" t="s">
        <v>154</v>
      </c>
    </row>
    <row r="11" spans="1:14" x14ac:dyDescent="0.2">
      <c r="A11" s="1" t="s">
        <v>155</v>
      </c>
    </row>
    <row r="13" spans="1:14" x14ac:dyDescent="0.2">
      <c r="A13" s="1" t="s">
        <v>156</v>
      </c>
    </row>
    <row r="14" spans="1:14" x14ac:dyDescent="0.2">
      <c r="A14" s="1" t="s">
        <v>157</v>
      </c>
    </row>
    <row r="16" spans="1:14" x14ac:dyDescent="0.2">
      <c r="A16" s="1" t="s">
        <v>158</v>
      </c>
    </row>
    <row r="17" spans="1:13" x14ac:dyDescent="0.2">
      <c r="A17" s="1" t="s">
        <v>159</v>
      </c>
    </row>
    <row r="18" spans="1:13" x14ac:dyDescent="0.2">
      <c r="A18" s="1" t="s">
        <v>160</v>
      </c>
    </row>
    <row r="21" spans="1:13" x14ac:dyDescent="0.2">
      <c r="A21" s="1" t="s">
        <v>161</v>
      </c>
    </row>
    <row r="23" spans="1:13" x14ac:dyDescent="0.2">
      <c r="A23" s="1" t="s">
        <v>162</v>
      </c>
      <c r="B23" s="1" t="s">
        <v>6</v>
      </c>
      <c r="C23" s="1" t="s">
        <v>163</v>
      </c>
      <c r="D23" s="1" t="s">
        <v>164</v>
      </c>
      <c r="E23" s="1" t="s">
        <v>165</v>
      </c>
      <c r="F23" s="1" t="s">
        <v>23</v>
      </c>
      <c r="G23" s="1" t="s">
        <v>24</v>
      </c>
      <c r="H23" s="1" t="s">
        <v>166</v>
      </c>
      <c r="I23" s="1" t="s">
        <v>167</v>
      </c>
      <c r="J23" s="58" t="s">
        <v>76</v>
      </c>
      <c r="K23" s="1" t="s">
        <v>168</v>
      </c>
      <c r="L23" s="1" t="s">
        <v>169</v>
      </c>
      <c r="M23" s="1" t="s">
        <v>79</v>
      </c>
    </row>
    <row r="24" spans="1:13" x14ac:dyDescent="0.2">
      <c r="A24" s="1">
        <v>2</v>
      </c>
      <c r="B24" s="1" t="s">
        <v>170</v>
      </c>
      <c r="C24" s="1" t="s">
        <v>279</v>
      </c>
      <c r="D24" s="1" t="s">
        <v>171</v>
      </c>
      <c r="E24" s="1" t="s">
        <v>137</v>
      </c>
      <c r="F24" s="1" t="s">
        <v>172</v>
      </c>
      <c r="G24" s="1" t="s">
        <v>146</v>
      </c>
      <c r="H24" s="1">
        <v>0</v>
      </c>
      <c r="I24" s="1">
        <v>70.5</v>
      </c>
      <c r="J24" s="58">
        <v>7</v>
      </c>
      <c r="K24" s="1">
        <v>0</v>
      </c>
      <c r="L24" s="1">
        <v>73</v>
      </c>
      <c r="M24" s="1">
        <v>7.5</v>
      </c>
    </row>
    <row r="25" spans="1:13" x14ac:dyDescent="0.2">
      <c r="A25" s="1">
        <v>5</v>
      </c>
      <c r="B25" s="1" t="s">
        <v>173</v>
      </c>
      <c r="C25" s="1" t="s">
        <v>280</v>
      </c>
      <c r="D25" s="1" t="s">
        <v>174</v>
      </c>
      <c r="E25" s="1" t="s">
        <v>137</v>
      </c>
      <c r="F25" s="1" t="s">
        <v>175</v>
      </c>
      <c r="G25" s="1" t="s">
        <v>176</v>
      </c>
      <c r="H25" s="1">
        <v>18</v>
      </c>
      <c r="I25" s="1">
        <v>65</v>
      </c>
      <c r="J25" s="58">
        <v>6</v>
      </c>
    </row>
    <row r="27" spans="1:13" x14ac:dyDescent="0.2">
      <c r="A27" s="1" t="s">
        <v>177</v>
      </c>
    </row>
    <row r="29" spans="1:13" x14ac:dyDescent="0.2">
      <c r="A29" s="1" t="s">
        <v>162</v>
      </c>
      <c r="B29" s="1" t="s">
        <v>6</v>
      </c>
      <c r="C29" s="1" t="s">
        <v>163</v>
      </c>
      <c r="D29" s="1" t="s">
        <v>164</v>
      </c>
      <c r="E29" s="1" t="s">
        <v>165</v>
      </c>
      <c r="F29" s="1" t="s">
        <v>23</v>
      </c>
      <c r="G29" s="1" t="s">
        <v>24</v>
      </c>
      <c r="H29" s="1" t="s">
        <v>166</v>
      </c>
      <c r="I29" s="1" t="s">
        <v>167</v>
      </c>
      <c r="J29" s="58" t="s">
        <v>76</v>
      </c>
      <c r="K29" s="1" t="s">
        <v>168</v>
      </c>
      <c r="L29" s="1" t="s">
        <v>169</v>
      </c>
      <c r="M29" s="1" t="s">
        <v>79</v>
      </c>
    </row>
    <row r="31" spans="1:13" x14ac:dyDescent="0.2">
      <c r="A31" s="1" t="s">
        <v>178</v>
      </c>
    </row>
    <row r="33" spans="1:15" x14ac:dyDescent="0.2">
      <c r="A33" s="1" t="s">
        <v>162</v>
      </c>
      <c r="B33" s="1" t="s">
        <v>6</v>
      </c>
      <c r="C33" s="1" t="s">
        <v>163</v>
      </c>
      <c r="D33" s="1" t="s">
        <v>164</v>
      </c>
      <c r="E33" s="1" t="s">
        <v>165</v>
      </c>
      <c r="F33" s="1" t="s">
        <v>23</v>
      </c>
      <c r="G33" s="1" t="s">
        <v>24</v>
      </c>
      <c r="H33" s="1" t="s">
        <v>166</v>
      </c>
      <c r="I33" s="1" t="s">
        <v>167</v>
      </c>
      <c r="J33" s="58" t="s">
        <v>76</v>
      </c>
      <c r="K33" s="1" t="s">
        <v>168</v>
      </c>
      <c r="L33" s="1" t="s">
        <v>169</v>
      </c>
      <c r="M33" s="1" t="s">
        <v>79</v>
      </c>
    </row>
    <row r="34" spans="1:15" x14ac:dyDescent="0.2">
      <c r="A34" s="1">
        <v>2</v>
      </c>
      <c r="B34" s="1" t="s">
        <v>179</v>
      </c>
      <c r="C34" s="1" t="s">
        <v>281</v>
      </c>
      <c r="D34" s="1" t="s">
        <v>180</v>
      </c>
      <c r="E34" s="1" t="s">
        <v>138</v>
      </c>
      <c r="F34" s="1" t="s">
        <v>120</v>
      </c>
      <c r="G34" s="1" t="s">
        <v>146</v>
      </c>
      <c r="H34" s="1">
        <v>0</v>
      </c>
      <c r="I34" s="1">
        <v>77</v>
      </c>
      <c r="J34" s="58">
        <v>7.5</v>
      </c>
      <c r="K34" s="1">
        <v>0</v>
      </c>
      <c r="L34" s="1">
        <v>77</v>
      </c>
      <c r="M34" s="1">
        <v>7.5</v>
      </c>
    </row>
    <row r="35" spans="1:15" x14ac:dyDescent="0.2">
      <c r="A35" s="1">
        <v>5</v>
      </c>
      <c r="B35" s="1" t="s">
        <v>184</v>
      </c>
      <c r="C35" s="1" t="s">
        <v>283</v>
      </c>
      <c r="D35" s="1" t="s">
        <v>185</v>
      </c>
      <c r="E35" s="1" t="s">
        <v>138</v>
      </c>
      <c r="F35" s="1" t="s">
        <v>120</v>
      </c>
      <c r="G35" s="1" t="s">
        <v>186</v>
      </c>
      <c r="H35" s="1">
        <v>0</v>
      </c>
      <c r="I35" s="1">
        <v>70</v>
      </c>
      <c r="J35" s="58">
        <v>7</v>
      </c>
      <c r="K35" s="1">
        <v>0</v>
      </c>
      <c r="L35" s="1">
        <v>71</v>
      </c>
      <c r="M35" s="1">
        <v>7</v>
      </c>
    </row>
    <row r="36" spans="1:15" x14ac:dyDescent="0.2">
      <c r="A36" s="1">
        <v>7</v>
      </c>
      <c r="B36" s="1" t="s">
        <v>187</v>
      </c>
      <c r="C36" s="1" t="s">
        <v>284</v>
      </c>
      <c r="D36" s="1" t="s">
        <v>188</v>
      </c>
      <c r="E36" s="1" t="s">
        <v>138</v>
      </c>
      <c r="F36" s="1" t="s">
        <v>120</v>
      </c>
      <c r="G36" s="1" t="s">
        <v>189</v>
      </c>
      <c r="H36" s="1">
        <v>4</v>
      </c>
      <c r="I36" s="1">
        <v>75</v>
      </c>
      <c r="J36" s="58">
        <v>7.5</v>
      </c>
    </row>
    <row r="38" spans="1:15" x14ac:dyDescent="0.2">
      <c r="A38" s="1" t="s">
        <v>190</v>
      </c>
    </row>
    <row r="40" spans="1:15" x14ac:dyDescent="0.2">
      <c r="A40" s="1" t="s">
        <v>162</v>
      </c>
      <c r="B40" s="1" t="s">
        <v>6</v>
      </c>
      <c r="C40" s="1" t="s">
        <v>163</v>
      </c>
      <c r="D40" s="1" t="s">
        <v>164</v>
      </c>
      <c r="E40" s="1" t="s">
        <v>165</v>
      </c>
      <c r="F40" s="1" t="s">
        <v>23</v>
      </c>
      <c r="G40" s="1" t="s">
        <v>24</v>
      </c>
      <c r="H40" s="1" t="s">
        <v>166</v>
      </c>
      <c r="I40" s="1" t="s">
        <v>167</v>
      </c>
      <c r="J40" s="58" t="s">
        <v>76</v>
      </c>
      <c r="K40" s="1" t="s">
        <v>168</v>
      </c>
      <c r="L40" s="1" t="s">
        <v>169</v>
      </c>
      <c r="M40" s="1" t="s">
        <v>79</v>
      </c>
    </row>
    <row r="42" spans="1:15" x14ac:dyDescent="0.2">
      <c r="A42" s="1" t="s">
        <v>191</v>
      </c>
    </row>
    <row r="44" spans="1:15" x14ac:dyDescent="0.2">
      <c r="A44" s="1" t="s">
        <v>162</v>
      </c>
      <c r="B44" s="1" t="s">
        <v>6</v>
      </c>
      <c r="C44" s="1" t="s">
        <v>163</v>
      </c>
      <c r="D44" s="1" t="s">
        <v>164</v>
      </c>
      <c r="E44" s="1" t="s">
        <v>165</v>
      </c>
      <c r="F44" s="1" t="s">
        <v>23</v>
      </c>
      <c r="G44" s="1" t="s">
        <v>24</v>
      </c>
      <c r="H44" s="1" t="s">
        <v>166</v>
      </c>
      <c r="I44" s="1" t="s">
        <v>167</v>
      </c>
      <c r="J44" s="58" t="s">
        <v>192</v>
      </c>
      <c r="K44" s="1" t="s">
        <v>147</v>
      </c>
      <c r="L44" s="1" t="s">
        <v>168</v>
      </c>
      <c r="M44" s="1" t="s">
        <v>100</v>
      </c>
      <c r="N44" s="1" t="s">
        <v>148</v>
      </c>
      <c r="O44" t="s">
        <v>193</v>
      </c>
    </row>
    <row r="45" spans="1:15" x14ac:dyDescent="0.2">
      <c r="A45" s="1">
        <v>1</v>
      </c>
      <c r="B45" s="1" t="s">
        <v>194</v>
      </c>
      <c r="C45" s="1" t="s">
        <v>281</v>
      </c>
      <c r="D45" s="1" t="s">
        <v>195</v>
      </c>
      <c r="E45" s="1" t="s">
        <v>130</v>
      </c>
      <c r="F45" s="1" t="s">
        <v>120</v>
      </c>
      <c r="G45" s="1" t="s">
        <v>146</v>
      </c>
      <c r="H45" s="1">
        <v>0</v>
      </c>
      <c r="I45" s="1">
        <v>77.5</v>
      </c>
      <c r="J45" s="58">
        <v>7.5</v>
      </c>
      <c r="L45" s="1">
        <v>0</v>
      </c>
      <c r="M45" s="1">
        <v>31.45</v>
      </c>
    </row>
    <row r="46" spans="1:15" x14ac:dyDescent="0.2">
      <c r="A46" s="1">
        <v>4</v>
      </c>
      <c r="B46" s="1" t="s">
        <v>196</v>
      </c>
      <c r="C46" s="1" t="s">
        <v>285</v>
      </c>
      <c r="D46" s="1" t="s">
        <v>185</v>
      </c>
      <c r="E46" s="1" t="s">
        <v>130</v>
      </c>
      <c r="F46" s="1" t="s">
        <v>120</v>
      </c>
      <c r="G46" s="1" t="s">
        <v>186</v>
      </c>
      <c r="H46" s="1">
        <v>4</v>
      </c>
      <c r="I46" s="1">
        <v>71</v>
      </c>
      <c r="J46" s="58">
        <v>7</v>
      </c>
    </row>
    <row r="48" spans="1:15" x14ac:dyDescent="0.2">
      <c r="A48" s="1" t="s">
        <v>197</v>
      </c>
    </row>
    <row r="50" spans="1:15" x14ac:dyDescent="0.2">
      <c r="A50" s="1" t="s">
        <v>162</v>
      </c>
      <c r="B50" s="1" t="s">
        <v>6</v>
      </c>
      <c r="C50" s="1" t="s">
        <v>163</v>
      </c>
      <c r="D50" s="1" t="s">
        <v>164</v>
      </c>
      <c r="E50" s="1" t="s">
        <v>165</v>
      </c>
      <c r="F50" s="1" t="s">
        <v>23</v>
      </c>
      <c r="G50" s="1" t="s">
        <v>24</v>
      </c>
      <c r="H50" s="1" t="s">
        <v>166</v>
      </c>
      <c r="I50" s="1" t="s">
        <v>167</v>
      </c>
      <c r="J50" s="58" t="s">
        <v>192</v>
      </c>
      <c r="K50" s="1" t="s">
        <v>147</v>
      </c>
      <c r="L50" s="1" t="s">
        <v>168</v>
      </c>
      <c r="M50" s="1" t="s">
        <v>100</v>
      </c>
      <c r="N50" s="1" t="s">
        <v>148</v>
      </c>
      <c r="O50" t="s">
        <v>193</v>
      </c>
    </row>
    <row r="51" spans="1:15" x14ac:dyDescent="0.2">
      <c r="A51" s="1">
        <v>2</v>
      </c>
      <c r="B51" s="1" t="s">
        <v>198</v>
      </c>
      <c r="C51" s="1" t="s">
        <v>286</v>
      </c>
      <c r="D51" s="1" t="s">
        <v>199</v>
      </c>
      <c r="E51" s="1" t="s">
        <v>130</v>
      </c>
      <c r="F51" s="1" t="s">
        <v>200</v>
      </c>
      <c r="G51" s="1" t="s">
        <v>201</v>
      </c>
      <c r="H51" s="1">
        <v>0</v>
      </c>
      <c r="I51" s="1">
        <v>78</v>
      </c>
      <c r="J51" s="58">
        <v>8</v>
      </c>
      <c r="L51" s="1">
        <v>0</v>
      </c>
      <c r="M51" s="1">
        <v>42.72</v>
      </c>
    </row>
    <row r="52" spans="1:15" x14ac:dyDescent="0.2">
      <c r="A52" s="1">
        <v>3</v>
      </c>
      <c r="B52" s="1" t="s">
        <v>202</v>
      </c>
      <c r="C52" s="1" t="s">
        <v>287</v>
      </c>
      <c r="D52" s="1" t="s">
        <v>203</v>
      </c>
      <c r="E52" s="1" t="s">
        <v>130</v>
      </c>
      <c r="F52" s="1" t="s">
        <v>200</v>
      </c>
      <c r="G52" s="1" t="s">
        <v>204</v>
      </c>
      <c r="H52" s="1">
        <v>0</v>
      </c>
      <c r="I52" s="1">
        <v>77</v>
      </c>
      <c r="J52" s="58">
        <v>7.5</v>
      </c>
      <c r="L52" s="1">
        <v>0</v>
      </c>
      <c r="M52" s="1">
        <v>40.14</v>
      </c>
    </row>
    <row r="53" spans="1:15" x14ac:dyDescent="0.2">
      <c r="A53" s="1">
        <v>4</v>
      </c>
      <c r="B53" s="1" t="s">
        <v>205</v>
      </c>
      <c r="C53" s="1" t="s">
        <v>288</v>
      </c>
      <c r="D53" s="1" t="s">
        <v>206</v>
      </c>
      <c r="E53" s="1" t="s">
        <v>130</v>
      </c>
      <c r="F53" s="1" t="s">
        <v>200</v>
      </c>
      <c r="G53" s="1" t="s">
        <v>176</v>
      </c>
      <c r="H53" s="1">
        <v>0</v>
      </c>
      <c r="I53" s="1">
        <v>70.5</v>
      </c>
      <c r="J53" s="58">
        <v>7</v>
      </c>
      <c r="L53" s="1">
        <v>0</v>
      </c>
      <c r="M53" s="1">
        <v>34.4</v>
      </c>
    </row>
    <row r="54" spans="1:15" x14ac:dyDescent="0.2">
      <c r="A54" s="1">
        <v>5</v>
      </c>
      <c r="B54" s="1" t="s">
        <v>207</v>
      </c>
      <c r="C54" s="1" t="s">
        <v>289</v>
      </c>
      <c r="D54" s="1" t="s">
        <v>208</v>
      </c>
      <c r="E54" s="1" t="s">
        <v>130</v>
      </c>
      <c r="F54" s="1" t="s">
        <v>200</v>
      </c>
      <c r="G54" s="1" t="s">
        <v>146</v>
      </c>
      <c r="H54" s="1">
        <v>0</v>
      </c>
      <c r="I54" s="1">
        <v>72.5</v>
      </c>
      <c r="J54" s="58">
        <v>7</v>
      </c>
      <c r="L54" s="1">
        <v>4</v>
      </c>
      <c r="M54" s="1">
        <v>51.41</v>
      </c>
    </row>
    <row r="55" spans="1:15" x14ac:dyDescent="0.2">
      <c r="A55" s="1">
        <v>7</v>
      </c>
      <c r="B55" s="1" t="s">
        <v>209</v>
      </c>
      <c r="C55" s="1" t="s">
        <v>290</v>
      </c>
      <c r="D55" s="1" t="s">
        <v>210</v>
      </c>
      <c r="E55" s="1" t="s">
        <v>130</v>
      </c>
      <c r="F55" s="1" t="s">
        <v>200</v>
      </c>
      <c r="G55" s="1" t="s">
        <v>176</v>
      </c>
      <c r="H55" s="1">
        <v>4</v>
      </c>
      <c r="I55" s="1">
        <v>72</v>
      </c>
      <c r="J55" s="58">
        <v>7</v>
      </c>
    </row>
    <row r="56" spans="1:15" x14ac:dyDescent="0.2">
      <c r="A56" s="1">
        <v>8</v>
      </c>
      <c r="B56" s="1" t="s">
        <v>211</v>
      </c>
      <c r="C56" s="1" t="s">
        <v>291</v>
      </c>
      <c r="D56" s="1" t="s">
        <v>212</v>
      </c>
      <c r="E56" s="1" t="s">
        <v>130</v>
      </c>
      <c r="F56" s="1" t="s">
        <v>200</v>
      </c>
      <c r="G56" s="1" t="s">
        <v>186</v>
      </c>
      <c r="H56" s="1">
        <v>4</v>
      </c>
      <c r="I56" s="1">
        <v>71</v>
      </c>
      <c r="J56" s="58">
        <v>7</v>
      </c>
    </row>
    <row r="57" spans="1:15" x14ac:dyDescent="0.2">
      <c r="A57" s="1">
        <v>9</v>
      </c>
      <c r="B57" s="1" t="s">
        <v>213</v>
      </c>
      <c r="C57" s="1" t="s">
        <v>287</v>
      </c>
      <c r="D57" s="1" t="s">
        <v>214</v>
      </c>
      <c r="E57" s="1" t="s">
        <v>130</v>
      </c>
      <c r="F57" s="1" t="s">
        <v>200</v>
      </c>
      <c r="G57" s="1" t="s">
        <v>204</v>
      </c>
      <c r="H57" s="1">
        <v>8</v>
      </c>
      <c r="I57" s="1">
        <v>67.5</v>
      </c>
      <c r="J57" s="58">
        <v>6.5</v>
      </c>
    </row>
    <row r="58" spans="1:15" x14ac:dyDescent="0.2">
      <c r="A58" s="1">
        <v>10</v>
      </c>
      <c r="B58" s="1" t="s">
        <v>215</v>
      </c>
      <c r="C58" s="1" t="s">
        <v>292</v>
      </c>
      <c r="D58" s="1" t="s">
        <v>216</v>
      </c>
      <c r="E58" s="1" t="s">
        <v>130</v>
      </c>
      <c r="F58" s="1" t="s">
        <v>200</v>
      </c>
      <c r="G58" s="1" t="s">
        <v>186</v>
      </c>
      <c r="H58" s="1">
        <v>13</v>
      </c>
      <c r="I58" s="1">
        <v>67.5</v>
      </c>
      <c r="J58" s="58">
        <v>6.5</v>
      </c>
    </row>
    <row r="59" spans="1:15" x14ac:dyDescent="0.2">
      <c r="A59" s="1">
        <v>11</v>
      </c>
      <c r="B59" s="1" t="s">
        <v>217</v>
      </c>
      <c r="C59" s="1" t="s">
        <v>293</v>
      </c>
      <c r="D59" s="1" t="s">
        <v>218</v>
      </c>
      <c r="E59" s="1" t="s">
        <v>130</v>
      </c>
      <c r="F59" s="1" t="s">
        <v>200</v>
      </c>
      <c r="G59" s="1" t="s">
        <v>219</v>
      </c>
      <c r="H59" s="1">
        <v>17</v>
      </c>
      <c r="I59" s="1">
        <v>71</v>
      </c>
      <c r="J59" s="58">
        <v>7</v>
      </c>
    </row>
    <row r="60" spans="1:15" x14ac:dyDescent="0.2">
      <c r="A60" s="1">
        <v>12</v>
      </c>
      <c r="B60" s="1" t="s">
        <v>220</v>
      </c>
      <c r="C60" s="1" t="s">
        <v>294</v>
      </c>
      <c r="D60" s="1" t="s">
        <v>221</v>
      </c>
      <c r="E60" s="1" t="s">
        <v>130</v>
      </c>
      <c r="F60" s="1" t="s">
        <v>200</v>
      </c>
      <c r="G60" s="1" t="s">
        <v>204</v>
      </c>
      <c r="H60" s="1">
        <v>21</v>
      </c>
      <c r="I60" s="1">
        <v>67.5</v>
      </c>
      <c r="J60" s="58">
        <v>6.5</v>
      </c>
    </row>
    <row r="61" spans="1:15" x14ac:dyDescent="0.2">
      <c r="A61" s="1" t="s">
        <v>222</v>
      </c>
      <c r="B61" s="1" t="s">
        <v>223</v>
      </c>
      <c r="C61" s="1" t="s">
        <v>295</v>
      </c>
      <c r="D61" s="1" t="s">
        <v>224</v>
      </c>
      <c r="E61" s="1" t="s">
        <v>130</v>
      </c>
      <c r="F61" s="1" t="s">
        <v>200</v>
      </c>
      <c r="G61" s="1" t="s">
        <v>189</v>
      </c>
      <c r="H61" s="1" t="s">
        <v>225</v>
      </c>
    </row>
    <row r="62" spans="1:15" x14ac:dyDescent="0.2">
      <c r="B62" s="1" t="s">
        <v>226</v>
      </c>
      <c r="C62" s="1" t="s">
        <v>296</v>
      </c>
      <c r="D62" s="1" t="s">
        <v>227</v>
      </c>
      <c r="E62" s="1" t="s">
        <v>130</v>
      </c>
      <c r="F62" s="1" t="s">
        <v>200</v>
      </c>
      <c r="G62" s="1" t="s">
        <v>204</v>
      </c>
      <c r="H62" s="1" t="s">
        <v>225</v>
      </c>
    </row>
    <row r="64" spans="1:15" x14ac:dyDescent="0.2">
      <c r="A64" s="1" t="s">
        <v>228</v>
      </c>
    </row>
    <row r="66" spans="1:15" x14ac:dyDescent="0.2">
      <c r="A66" s="1" t="s">
        <v>162</v>
      </c>
      <c r="B66" s="1" t="s">
        <v>6</v>
      </c>
      <c r="C66" s="1" t="s">
        <v>163</v>
      </c>
      <c r="D66" s="1" t="s">
        <v>164</v>
      </c>
      <c r="E66" s="1" t="s">
        <v>165</v>
      </c>
      <c r="F66" s="1" t="s">
        <v>23</v>
      </c>
      <c r="G66" s="1" t="s">
        <v>24</v>
      </c>
      <c r="H66" s="1" t="s">
        <v>166</v>
      </c>
      <c r="I66" s="1" t="s">
        <v>99</v>
      </c>
      <c r="J66" s="58" t="s">
        <v>168</v>
      </c>
      <c r="K66" s="1" t="s">
        <v>100</v>
      </c>
    </row>
    <row r="68" spans="1:15" x14ac:dyDescent="0.2">
      <c r="A68" s="1" t="s">
        <v>229</v>
      </c>
    </row>
    <row r="70" spans="1:15" x14ac:dyDescent="0.2">
      <c r="A70" s="1" t="s">
        <v>162</v>
      </c>
      <c r="B70" s="1" t="s">
        <v>6</v>
      </c>
      <c r="C70" s="1" t="s">
        <v>163</v>
      </c>
      <c r="D70" s="1" t="s">
        <v>164</v>
      </c>
      <c r="E70" s="1" t="s">
        <v>165</v>
      </c>
      <c r="F70" s="1" t="s">
        <v>23</v>
      </c>
      <c r="G70" s="1" t="s">
        <v>24</v>
      </c>
      <c r="H70" s="1" t="s">
        <v>166</v>
      </c>
      <c r="I70" s="1" t="s">
        <v>167</v>
      </c>
      <c r="J70" s="58" t="s">
        <v>192</v>
      </c>
      <c r="K70" s="1" t="s">
        <v>147</v>
      </c>
      <c r="L70" s="1" t="s">
        <v>168</v>
      </c>
      <c r="M70" s="1" t="s">
        <v>100</v>
      </c>
      <c r="N70" s="1" t="s">
        <v>148</v>
      </c>
      <c r="O70" t="s">
        <v>193</v>
      </c>
    </row>
    <row r="71" spans="1:15" x14ac:dyDescent="0.2">
      <c r="A71" s="1">
        <v>8</v>
      </c>
      <c r="B71" s="1" t="s">
        <v>220</v>
      </c>
      <c r="C71" s="1" t="s">
        <v>294</v>
      </c>
      <c r="D71" s="1" t="s">
        <v>221</v>
      </c>
      <c r="E71" s="1" t="s">
        <v>130</v>
      </c>
      <c r="F71" s="1" t="s">
        <v>200</v>
      </c>
      <c r="G71" s="1" t="s">
        <v>204</v>
      </c>
      <c r="H71" s="1">
        <v>0</v>
      </c>
      <c r="I71" s="1">
        <v>71.5</v>
      </c>
      <c r="J71" s="58">
        <v>7</v>
      </c>
    </row>
    <row r="73" spans="1:15" x14ac:dyDescent="0.2">
      <c r="A73" s="1" t="s">
        <v>230</v>
      </c>
    </row>
    <row r="75" spans="1:15" x14ac:dyDescent="0.2">
      <c r="A75" s="1" t="s">
        <v>162</v>
      </c>
      <c r="B75" s="1" t="s">
        <v>6</v>
      </c>
      <c r="C75" s="1" t="s">
        <v>163</v>
      </c>
      <c r="D75" s="1" t="s">
        <v>164</v>
      </c>
      <c r="E75" s="1" t="s">
        <v>165</v>
      </c>
      <c r="F75" s="1" t="s">
        <v>23</v>
      </c>
      <c r="G75" s="1" t="s">
        <v>24</v>
      </c>
      <c r="H75" s="1" t="s">
        <v>166</v>
      </c>
      <c r="I75" s="1" t="s">
        <v>167</v>
      </c>
      <c r="J75" s="58" t="s">
        <v>192</v>
      </c>
      <c r="K75" s="1" t="s">
        <v>147</v>
      </c>
      <c r="L75" s="1" t="s">
        <v>168</v>
      </c>
      <c r="M75" s="1" t="s">
        <v>100</v>
      </c>
      <c r="N75" s="1" t="s">
        <v>148</v>
      </c>
      <c r="O75" t="s">
        <v>193</v>
      </c>
    </row>
    <row r="76" spans="1:15" x14ac:dyDescent="0.2">
      <c r="A76" s="1">
        <v>2</v>
      </c>
      <c r="B76" s="1" t="s">
        <v>231</v>
      </c>
      <c r="C76" s="1" t="s">
        <v>297</v>
      </c>
      <c r="D76" s="1" t="s">
        <v>232</v>
      </c>
      <c r="E76" s="1" t="s">
        <v>131</v>
      </c>
      <c r="F76" s="1" t="s">
        <v>233</v>
      </c>
      <c r="G76" s="1" t="s">
        <v>189</v>
      </c>
      <c r="H76" s="1">
        <v>0</v>
      </c>
      <c r="I76" s="1">
        <v>80.5</v>
      </c>
      <c r="J76" s="58">
        <v>8</v>
      </c>
      <c r="L76" s="1">
        <v>0</v>
      </c>
      <c r="M76" s="1">
        <v>40.49</v>
      </c>
    </row>
    <row r="77" spans="1:15" x14ac:dyDescent="0.2">
      <c r="A77" s="1">
        <v>3</v>
      </c>
      <c r="B77" s="1" t="s">
        <v>234</v>
      </c>
      <c r="C77" s="1" t="s">
        <v>298</v>
      </c>
      <c r="D77" s="1" t="s">
        <v>235</v>
      </c>
      <c r="E77" s="1" t="s">
        <v>131</v>
      </c>
      <c r="F77" s="1" t="s">
        <v>200</v>
      </c>
      <c r="G77" s="1" t="s">
        <v>176</v>
      </c>
      <c r="H77" s="1">
        <v>0</v>
      </c>
      <c r="I77" s="1">
        <v>77.5</v>
      </c>
      <c r="J77" s="58">
        <v>7.5</v>
      </c>
      <c r="L77" s="1">
        <v>0</v>
      </c>
      <c r="M77" s="1">
        <v>37.86</v>
      </c>
    </row>
    <row r="78" spans="1:15" x14ac:dyDescent="0.2">
      <c r="A78" s="1">
        <v>5</v>
      </c>
      <c r="B78" s="1" t="s">
        <v>236</v>
      </c>
      <c r="C78" s="1" t="s">
        <v>299</v>
      </c>
      <c r="D78" s="1" t="s">
        <v>237</v>
      </c>
      <c r="E78" s="1" t="s">
        <v>131</v>
      </c>
      <c r="F78" s="1" t="s">
        <v>200</v>
      </c>
      <c r="G78" s="1" t="s">
        <v>146</v>
      </c>
      <c r="H78" s="1">
        <v>0</v>
      </c>
      <c r="I78" s="1">
        <v>75</v>
      </c>
      <c r="J78" s="58">
        <v>7.5</v>
      </c>
      <c r="L78" s="1">
        <v>0</v>
      </c>
      <c r="M78" s="1">
        <v>40.89</v>
      </c>
    </row>
    <row r="79" spans="1:15" x14ac:dyDescent="0.2">
      <c r="A79" s="1">
        <v>8</v>
      </c>
      <c r="B79" s="1" t="s">
        <v>238</v>
      </c>
      <c r="C79" s="1" t="s">
        <v>300</v>
      </c>
      <c r="D79" s="1" t="s">
        <v>239</v>
      </c>
      <c r="E79" s="1" t="s">
        <v>131</v>
      </c>
      <c r="F79" s="1" t="s">
        <v>200</v>
      </c>
      <c r="G79" s="1" t="s">
        <v>186</v>
      </c>
      <c r="H79" s="1">
        <v>0</v>
      </c>
      <c r="I79" s="1">
        <v>70.5</v>
      </c>
      <c r="J79" s="58">
        <v>7</v>
      </c>
      <c r="L79" s="1">
        <v>0</v>
      </c>
      <c r="M79" s="1">
        <v>39.58</v>
      </c>
    </row>
    <row r="80" spans="1:15" x14ac:dyDescent="0.2">
      <c r="A80" s="1">
        <v>9</v>
      </c>
      <c r="B80" s="1" t="s">
        <v>240</v>
      </c>
      <c r="C80" s="1" t="s">
        <v>301</v>
      </c>
      <c r="D80" s="1" t="s">
        <v>241</v>
      </c>
      <c r="E80" s="1" t="s">
        <v>131</v>
      </c>
      <c r="F80" s="1" t="s">
        <v>200</v>
      </c>
      <c r="G80" s="1" t="s">
        <v>204</v>
      </c>
      <c r="H80" s="1">
        <v>0</v>
      </c>
      <c r="I80" s="1">
        <v>72.5</v>
      </c>
      <c r="J80" s="58">
        <v>7</v>
      </c>
      <c r="L80" s="1">
        <v>0</v>
      </c>
      <c r="M80" s="1">
        <v>41.75</v>
      </c>
    </row>
    <row r="81" spans="1:15" x14ac:dyDescent="0.2">
      <c r="A81" s="1">
        <v>10</v>
      </c>
      <c r="B81" s="1" t="s">
        <v>242</v>
      </c>
      <c r="C81" s="1" t="s">
        <v>302</v>
      </c>
      <c r="D81" s="1" t="s">
        <v>243</v>
      </c>
      <c r="E81" s="1" t="s">
        <v>131</v>
      </c>
      <c r="F81" s="1" t="s">
        <v>200</v>
      </c>
      <c r="G81" s="1" t="s">
        <v>189</v>
      </c>
      <c r="H81" s="1">
        <v>0</v>
      </c>
      <c r="I81" s="1">
        <v>77.5</v>
      </c>
      <c r="J81" s="58">
        <v>7.5</v>
      </c>
      <c r="L81" s="1">
        <v>4</v>
      </c>
      <c r="M81" s="1">
        <v>41.35</v>
      </c>
    </row>
    <row r="82" spans="1:15" x14ac:dyDescent="0.2">
      <c r="A82" s="1">
        <v>11</v>
      </c>
      <c r="B82" s="1" t="s">
        <v>244</v>
      </c>
      <c r="C82" s="1" t="s">
        <v>303</v>
      </c>
      <c r="D82" s="1" t="s">
        <v>245</v>
      </c>
      <c r="E82" s="1" t="s">
        <v>131</v>
      </c>
      <c r="F82" s="1" t="s">
        <v>233</v>
      </c>
      <c r="G82" s="1" t="s">
        <v>219</v>
      </c>
      <c r="H82" s="1">
        <v>0</v>
      </c>
      <c r="I82" s="1">
        <v>73.5</v>
      </c>
      <c r="J82" s="58">
        <v>7.5</v>
      </c>
      <c r="L82" s="1">
        <v>0</v>
      </c>
      <c r="M82" s="1">
        <v>45.35</v>
      </c>
    </row>
    <row r="83" spans="1:15" x14ac:dyDescent="0.2">
      <c r="A83" s="1">
        <v>12</v>
      </c>
      <c r="B83" s="1" t="s">
        <v>246</v>
      </c>
      <c r="C83" s="1" t="s">
        <v>301</v>
      </c>
      <c r="D83" s="1" t="s">
        <v>247</v>
      </c>
      <c r="E83" s="1" t="s">
        <v>131</v>
      </c>
      <c r="F83" s="1" t="s">
        <v>200</v>
      </c>
      <c r="G83" s="1" t="s">
        <v>204</v>
      </c>
      <c r="H83" s="1">
        <v>0</v>
      </c>
      <c r="I83" s="1">
        <v>70.5</v>
      </c>
      <c r="J83" s="58">
        <v>7</v>
      </c>
      <c r="L83" s="1">
        <v>0</v>
      </c>
      <c r="M83" s="1">
        <v>45.44</v>
      </c>
    </row>
    <row r="84" spans="1:15" x14ac:dyDescent="0.2">
      <c r="A84" s="1">
        <v>13</v>
      </c>
      <c r="B84" s="1" t="s">
        <v>248</v>
      </c>
      <c r="C84" s="1" t="s">
        <v>304</v>
      </c>
      <c r="D84" s="1" t="s">
        <v>249</v>
      </c>
      <c r="E84" s="1" t="s">
        <v>131</v>
      </c>
      <c r="F84" s="1" t="s">
        <v>233</v>
      </c>
      <c r="G84" s="1" t="s">
        <v>186</v>
      </c>
      <c r="H84" s="1">
        <v>0</v>
      </c>
      <c r="I84" s="1">
        <v>70.5</v>
      </c>
      <c r="J84" s="58">
        <v>7</v>
      </c>
      <c r="L84" s="1">
        <v>0</v>
      </c>
      <c r="M84" s="1">
        <v>55.5</v>
      </c>
    </row>
    <row r="85" spans="1:15" x14ac:dyDescent="0.2">
      <c r="A85" s="1">
        <v>14</v>
      </c>
      <c r="B85" s="1" t="s">
        <v>250</v>
      </c>
      <c r="C85" s="1" t="s">
        <v>305</v>
      </c>
      <c r="D85" s="1" t="s">
        <v>251</v>
      </c>
      <c r="E85" s="1" t="s">
        <v>131</v>
      </c>
      <c r="F85" s="1" t="s">
        <v>200</v>
      </c>
      <c r="G85" s="1" t="s">
        <v>146</v>
      </c>
      <c r="H85" s="1">
        <v>0</v>
      </c>
      <c r="I85" s="1">
        <v>68</v>
      </c>
      <c r="J85" s="58">
        <v>6.5</v>
      </c>
      <c r="L85" s="1">
        <v>0</v>
      </c>
      <c r="M85" s="1">
        <v>43.63</v>
      </c>
    </row>
    <row r="86" spans="1:15" x14ac:dyDescent="0.2">
      <c r="A86" s="1">
        <v>15</v>
      </c>
      <c r="B86" s="1" t="s">
        <v>252</v>
      </c>
      <c r="C86" s="1" t="s">
        <v>306</v>
      </c>
      <c r="D86" s="1" t="s">
        <v>253</v>
      </c>
      <c r="E86" s="1" t="s">
        <v>131</v>
      </c>
      <c r="F86" s="1" t="s">
        <v>200</v>
      </c>
      <c r="G86" s="1" t="s">
        <v>176</v>
      </c>
      <c r="H86" s="1">
        <v>0</v>
      </c>
      <c r="I86" s="1">
        <v>70.5</v>
      </c>
      <c r="J86" s="58">
        <v>7</v>
      </c>
      <c r="L86" s="1">
        <v>4</v>
      </c>
      <c r="M86" s="1">
        <v>42.74</v>
      </c>
    </row>
    <row r="87" spans="1:15" x14ac:dyDescent="0.2">
      <c r="A87" s="1">
        <v>17</v>
      </c>
      <c r="B87" s="1" t="s">
        <v>254</v>
      </c>
      <c r="C87" s="1" t="s">
        <v>307</v>
      </c>
      <c r="D87" s="1" t="s">
        <v>255</v>
      </c>
      <c r="E87" s="1" t="s">
        <v>131</v>
      </c>
      <c r="F87" s="1" t="s">
        <v>200</v>
      </c>
      <c r="G87" s="1" t="s">
        <v>204</v>
      </c>
      <c r="H87" s="1">
        <v>4</v>
      </c>
      <c r="I87" s="1">
        <v>73</v>
      </c>
      <c r="J87" s="58">
        <v>7.5</v>
      </c>
    </row>
    <row r="88" spans="1:15" x14ac:dyDescent="0.2">
      <c r="A88" s="1">
        <v>18</v>
      </c>
      <c r="B88" s="1" t="s">
        <v>256</v>
      </c>
      <c r="C88" s="1" t="s">
        <v>290</v>
      </c>
      <c r="D88" s="1" t="s">
        <v>257</v>
      </c>
      <c r="E88" s="1" t="s">
        <v>131</v>
      </c>
      <c r="F88" s="1" t="s">
        <v>200</v>
      </c>
      <c r="G88" s="1" t="s">
        <v>176</v>
      </c>
      <c r="H88" s="1">
        <v>4</v>
      </c>
      <c r="I88" s="1">
        <v>72.5</v>
      </c>
      <c r="J88" s="58">
        <v>7</v>
      </c>
    </row>
    <row r="89" spans="1:15" x14ac:dyDescent="0.2">
      <c r="A89" s="1">
        <v>19</v>
      </c>
      <c r="B89" s="1" t="s">
        <v>258</v>
      </c>
      <c r="C89" s="1" t="s">
        <v>308</v>
      </c>
      <c r="D89" s="1" t="s">
        <v>259</v>
      </c>
      <c r="E89" s="1" t="s">
        <v>131</v>
      </c>
      <c r="F89" s="1" t="s">
        <v>200</v>
      </c>
      <c r="G89" s="1" t="s">
        <v>189</v>
      </c>
      <c r="H89" s="1">
        <v>4</v>
      </c>
      <c r="I89" s="1">
        <v>70</v>
      </c>
      <c r="J89" s="58">
        <v>7</v>
      </c>
    </row>
    <row r="90" spans="1:15" x14ac:dyDescent="0.2">
      <c r="A90" s="1">
        <v>20</v>
      </c>
      <c r="B90" s="1" t="s">
        <v>260</v>
      </c>
      <c r="C90" s="1" t="s">
        <v>297</v>
      </c>
      <c r="D90" s="1" t="s">
        <v>261</v>
      </c>
      <c r="E90" s="1" t="s">
        <v>131</v>
      </c>
      <c r="F90" s="1" t="s">
        <v>200</v>
      </c>
      <c r="G90" s="1" t="s">
        <v>189</v>
      </c>
      <c r="H90" s="1">
        <v>8</v>
      </c>
      <c r="I90" s="1">
        <v>69.5</v>
      </c>
      <c r="J90" s="58">
        <v>6.5</v>
      </c>
    </row>
    <row r="91" spans="1:15" x14ac:dyDescent="0.2">
      <c r="A91" s="1">
        <v>21</v>
      </c>
      <c r="B91" s="1" t="s">
        <v>262</v>
      </c>
      <c r="C91" s="1" t="s">
        <v>309</v>
      </c>
      <c r="D91" s="1" t="s">
        <v>263</v>
      </c>
      <c r="E91" s="1" t="s">
        <v>131</v>
      </c>
      <c r="F91" s="1" t="s">
        <v>200</v>
      </c>
      <c r="G91" s="1" t="s">
        <v>204</v>
      </c>
      <c r="H91" s="1">
        <v>23</v>
      </c>
      <c r="I91" s="1">
        <v>65</v>
      </c>
      <c r="J91" s="58">
        <v>6.5</v>
      </c>
    </row>
    <row r="93" spans="1:15" x14ac:dyDescent="0.2">
      <c r="A93" s="1" t="s">
        <v>264</v>
      </c>
    </row>
    <row r="95" spans="1:15" x14ac:dyDescent="0.2">
      <c r="A95" s="1" t="s">
        <v>162</v>
      </c>
      <c r="B95" s="1" t="s">
        <v>6</v>
      </c>
      <c r="C95" s="1" t="s">
        <v>163</v>
      </c>
      <c r="D95" s="1" t="s">
        <v>164</v>
      </c>
      <c r="E95" s="1" t="s">
        <v>165</v>
      </c>
      <c r="F95" s="1" t="s">
        <v>23</v>
      </c>
      <c r="G95" s="1" t="s">
        <v>24</v>
      </c>
      <c r="H95" s="1" t="s">
        <v>166</v>
      </c>
      <c r="I95" s="1" t="s">
        <v>167</v>
      </c>
      <c r="J95" s="58" t="s">
        <v>192</v>
      </c>
      <c r="K95" s="1" t="s">
        <v>147</v>
      </c>
      <c r="L95" s="1" t="s">
        <v>168</v>
      </c>
      <c r="M95" s="1" t="s">
        <v>100</v>
      </c>
      <c r="N95" s="1" t="s">
        <v>148</v>
      </c>
      <c r="O95" t="s">
        <v>193</v>
      </c>
    </row>
    <row r="97" spans="1:11" x14ac:dyDescent="0.2">
      <c r="A97" s="1" t="s">
        <v>265</v>
      </c>
    </row>
    <row r="99" spans="1:11" x14ac:dyDescent="0.2">
      <c r="A99" s="1" t="s">
        <v>162</v>
      </c>
      <c r="B99" s="1" t="s">
        <v>6</v>
      </c>
      <c r="C99" s="1" t="s">
        <v>163</v>
      </c>
      <c r="D99" s="1" t="s">
        <v>164</v>
      </c>
      <c r="E99" s="1" t="s">
        <v>165</v>
      </c>
      <c r="F99" s="1" t="s">
        <v>23</v>
      </c>
      <c r="G99" s="1" t="s">
        <v>24</v>
      </c>
      <c r="H99" s="1" t="s">
        <v>166</v>
      </c>
      <c r="I99" s="1" t="s">
        <v>99</v>
      </c>
      <c r="J99" s="58" t="s">
        <v>168</v>
      </c>
      <c r="K99" s="1" t="s">
        <v>100</v>
      </c>
    </row>
    <row r="100" spans="1:11" x14ac:dyDescent="0.2">
      <c r="A100" s="1">
        <v>3</v>
      </c>
      <c r="B100" s="1" t="s">
        <v>266</v>
      </c>
      <c r="C100" s="1" t="s">
        <v>290</v>
      </c>
      <c r="D100" s="1" t="s">
        <v>267</v>
      </c>
      <c r="E100" s="1" t="s">
        <v>132</v>
      </c>
      <c r="F100" s="1" t="s">
        <v>233</v>
      </c>
      <c r="G100" s="1" t="s">
        <v>176</v>
      </c>
      <c r="H100" s="1">
        <v>0</v>
      </c>
      <c r="I100" s="1">
        <v>65.02</v>
      </c>
      <c r="J100" s="58">
        <v>0</v>
      </c>
      <c r="K100" s="1">
        <v>45.31</v>
      </c>
    </row>
    <row r="101" spans="1:11" x14ac:dyDescent="0.2">
      <c r="A101" s="1">
        <v>4</v>
      </c>
      <c r="B101" s="1" t="s">
        <v>268</v>
      </c>
      <c r="C101" s="1" t="s">
        <v>302</v>
      </c>
      <c r="D101" s="1" t="s">
        <v>269</v>
      </c>
      <c r="E101" s="1" t="s">
        <v>132</v>
      </c>
      <c r="F101" s="1" t="s">
        <v>120</v>
      </c>
      <c r="G101" s="1" t="s">
        <v>189</v>
      </c>
      <c r="H101" s="1">
        <v>0</v>
      </c>
      <c r="I101" s="1">
        <v>59.39</v>
      </c>
      <c r="J101" s="58">
        <v>4</v>
      </c>
      <c r="K101" s="1">
        <v>44.99</v>
      </c>
    </row>
    <row r="103" spans="1:11" x14ac:dyDescent="0.2">
      <c r="A103" s="1" t="s">
        <v>270</v>
      </c>
    </row>
    <row r="105" spans="1:11" x14ac:dyDescent="0.2">
      <c r="A105" s="1" t="s">
        <v>162</v>
      </c>
      <c r="B105" s="1" t="s">
        <v>6</v>
      </c>
      <c r="C105" s="1" t="s">
        <v>163</v>
      </c>
      <c r="D105" s="1" t="s">
        <v>164</v>
      </c>
      <c r="E105" s="1" t="s">
        <v>165</v>
      </c>
      <c r="F105" s="1" t="s">
        <v>23</v>
      </c>
      <c r="G105" s="1" t="s">
        <v>24</v>
      </c>
      <c r="H105" s="1" t="s">
        <v>166</v>
      </c>
      <c r="I105" s="1" t="s">
        <v>99</v>
      </c>
      <c r="J105" s="58" t="s">
        <v>168</v>
      </c>
      <c r="K105" s="1" t="s">
        <v>100</v>
      </c>
    </row>
    <row r="107" spans="1:11" x14ac:dyDescent="0.2">
      <c r="A107" s="1" t="s">
        <v>271</v>
      </c>
    </row>
    <row r="109" spans="1:11" x14ac:dyDescent="0.2">
      <c r="A109" s="1" t="s">
        <v>162</v>
      </c>
      <c r="B109" s="1" t="s">
        <v>6</v>
      </c>
      <c r="C109" s="1" t="s">
        <v>163</v>
      </c>
      <c r="D109" s="1" t="s">
        <v>164</v>
      </c>
      <c r="E109" s="1" t="s">
        <v>165</v>
      </c>
      <c r="F109" s="1" t="s">
        <v>23</v>
      </c>
      <c r="G109" s="1" t="s">
        <v>24</v>
      </c>
      <c r="H109" s="1" t="s">
        <v>166</v>
      </c>
      <c r="I109" s="1" t="s">
        <v>99</v>
      </c>
      <c r="J109" s="58" t="s">
        <v>168</v>
      </c>
      <c r="K109" s="1" t="s">
        <v>100</v>
      </c>
    </row>
    <row r="110" spans="1:11" x14ac:dyDescent="0.2">
      <c r="A110" s="1">
        <v>1</v>
      </c>
      <c r="B110" s="1" t="s">
        <v>272</v>
      </c>
      <c r="C110" s="1" t="s">
        <v>310</v>
      </c>
      <c r="D110" s="1" t="s">
        <v>273</v>
      </c>
      <c r="E110" s="1" t="s">
        <v>133</v>
      </c>
      <c r="F110" s="1" t="s">
        <v>233</v>
      </c>
      <c r="G110" s="1" t="s">
        <v>189</v>
      </c>
      <c r="H110" s="1">
        <v>0</v>
      </c>
      <c r="I110" s="1">
        <v>62.09</v>
      </c>
      <c r="J110" s="58">
        <v>0</v>
      </c>
      <c r="K110" s="1">
        <v>44.9</v>
      </c>
    </row>
    <row r="111" spans="1:11" x14ac:dyDescent="0.2">
      <c r="A111" s="1">
        <v>2</v>
      </c>
      <c r="B111" s="1" t="s">
        <v>274</v>
      </c>
      <c r="C111" s="1" t="s">
        <v>297</v>
      </c>
      <c r="D111" s="1" t="s">
        <v>275</v>
      </c>
      <c r="E111" s="1" t="s">
        <v>139</v>
      </c>
      <c r="F111" s="1" t="s">
        <v>200</v>
      </c>
      <c r="G111" s="1" t="s">
        <v>189</v>
      </c>
      <c r="H111" s="1">
        <v>0</v>
      </c>
      <c r="I111" s="1">
        <v>62.64</v>
      </c>
      <c r="J111" s="58">
        <v>8</v>
      </c>
      <c r="K111" s="1">
        <v>48.84</v>
      </c>
    </row>
    <row r="112" spans="1:11" x14ac:dyDescent="0.2">
      <c r="A112" s="1">
        <v>3</v>
      </c>
      <c r="B112" s="1" t="s">
        <v>276</v>
      </c>
      <c r="C112" s="1" t="s">
        <v>305</v>
      </c>
      <c r="D112" s="1" t="s">
        <v>277</v>
      </c>
      <c r="E112" s="1" t="s">
        <v>133</v>
      </c>
      <c r="F112" s="1" t="s">
        <v>200</v>
      </c>
      <c r="G112" s="1" t="s">
        <v>146</v>
      </c>
      <c r="H112" s="1">
        <v>4</v>
      </c>
      <c r="I112" s="1">
        <v>59.14</v>
      </c>
    </row>
    <row r="114" spans="1:11" x14ac:dyDescent="0.2">
      <c r="A114" s="1" t="s">
        <v>278</v>
      </c>
    </row>
    <row r="116" spans="1:11" x14ac:dyDescent="0.2">
      <c r="A116" s="1" t="s">
        <v>162</v>
      </c>
      <c r="B116" s="1" t="s">
        <v>6</v>
      </c>
      <c r="C116" s="1" t="s">
        <v>163</v>
      </c>
      <c r="D116" s="1" t="s">
        <v>164</v>
      </c>
      <c r="E116" s="1" t="s">
        <v>165</v>
      </c>
      <c r="F116" s="1" t="s">
        <v>23</v>
      </c>
      <c r="G116" s="1" t="s">
        <v>24</v>
      </c>
      <c r="H116" s="1" t="s">
        <v>166</v>
      </c>
      <c r="I116" s="1" t="s">
        <v>99</v>
      </c>
      <c r="J116" s="58" t="s">
        <v>168</v>
      </c>
      <c r="K116" s="1" t="s">
        <v>100</v>
      </c>
    </row>
  </sheetData>
  <mergeCells count="5">
    <mergeCell ref="A6:N7"/>
    <mergeCell ref="A1:L1"/>
    <mergeCell ref="C3:D3"/>
    <mergeCell ref="E3:G3"/>
    <mergeCell ref="H3:N3"/>
  </mergeCells>
  <phoneticPr fontId="0" type="noConversion"/>
  <dataValidations count="3">
    <dataValidation operator="lessThan" allowBlank="1" showInputMessage="1" showErrorMessage="1" error="De waarde is maximaal 500" sqref="H8" xr:uid="{00000000-0002-0000-1000-000000000000}"/>
    <dataValidation type="whole" allowBlank="1" showInputMessage="1" showErrorMessage="1" error="Het minimum is 1 en het maximum is 6" prompt="Hier wordt bedoeld van welke wedstrijd of proef de winnaars moeten worden opgebouwd voor onder andere de prijsuitreiking." sqref="H3:N3" xr:uid="{00000000-0002-0000-1000-000001000000}">
      <formula1>1</formula1>
      <formula2>6</formula2>
    </dataValidation>
    <dataValidation type="whole" operator="lessThan" allowBlank="1" showInputMessage="1" showErrorMessage="1" error="De waarde is maximaal 500" sqref="H9:I37077" xr:uid="{00000000-0002-0000-1000-000002000000}">
      <formula1>500</formula1>
    </dataValidation>
  </dataValidations>
  <pageMargins left="0.75" right="0.75" top="1" bottom="1" header="0.5" footer="0.5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569" r:id="rId4" name="Button 1">
              <controlPr defaultSize="0" print="0" autoFill="0" autoPict="0" macro="[0]!Winnaars">
                <anchor moveWithCells="1" sizeWithCells="1">
                  <from>
                    <xdr:col>0</xdr:col>
                    <xdr:colOff>47625</xdr:colOff>
                    <xdr:row>5</xdr:row>
                    <xdr:rowOff>28575</xdr:rowOff>
                  </from>
                  <to>
                    <xdr:col>2</xdr:col>
                    <xdr:colOff>1143000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70" r:id="rId5" name="Button 2">
              <controlPr defaultSize="0" print="0" autoFill="0" autoPict="0" macro="[0]!Dubbele_Combinaties">
                <anchor moveWithCells="1" sizeWithCells="1">
                  <from>
                    <xdr:col>2</xdr:col>
                    <xdr:colOff>1171575</xdr:colOff>
                    <xdr:row>5</xdr:row>
                    <xdr:rowOff>28575</xdr:rowOff>
                  </from>
                  <to>
                    <xdr:col>3</xdr:col>
                    <xdr:colOff>790575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71" r:id="rId6" name="Button 3">
              <controlPr defaultSize="0" print="0" autoFill="0" autoPict="0" macro="[0]!Importeren_Gegevens">
                <anchor moveWithCells="1" sizeWithCells="1">
                  <from>
                    <xdr:col>3</xdr:col>
                    <xdr:colOff>828675</xdr:colOff>
                    <xdr:row>5</xdr:row>
                    <xdr:rowOff>28575</xdr:rowOff>
                  </from>
                  <to>
                    <xdr:col>6</xdr:col>
                    <xdr:colOff>219075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72" r:id="rId7" name="Button 4">
              <controlPr defaultSize="0" print="0" autoFill="0" autoPict="0" macro="[0]!Import_Verwerken">
                <anchor moveWithCells="1" sizeWithCells="1">
                  <from>
                    <xdr:col>6</xdr:col>
                    <xdr:colOff>257175</xdr:colOff>
                    <xdr:row>5</xdr:row>
                    <xdr:rowOff>28575</xdr:rowOff>
                  </from>
                  <to>
                    <xdr:col>8</xdr:col>
                    <xdr:colOff>0</xdr:colOff>
                    <xdr:row>6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9">
    <pageSetUpPr fitToPage="1"/>
  </sheetPr>
  <dimension ref="A1:D45"/>
  <sheetViews>
    <sheetView workbookViewId="0">
      <pane ySplit="2" topLeftCell="A23" activePane="bottomLeft" state="frozen"/>
      <selection activeCell="C4" sqref="C4:E4"/>
      <selection pane="bottomLeft" activeCell="C43" sqref="C43"/>
    </sheetView>
  </sheetViews>
  <sheetFormatPr defaultRowHeight="12.75" x14ac:dyDescent="0.2"/>
  <cols>
    <col min="1" max="1" width="36.5703125" bestFit="1" customWidth="1"/>
    <col min="2" max="2" width="37" customWidth="1"/>
    <col min="3" max="3" width="46.42578125" customWidth="1"/>
    <col min="4" max="4" width="15.85546875" customWidth="1"/>
  </cols>
  <sheetData>
    <row r="1" spans="1:4" x14ac:dyDescent="0.2">
      <c r="A1" s="25"/>
      <c r="B1" s="26" t="s">
        <v>37</v>
      </c>
      <c r="C1" s="26" t="s">
        <v>25</v>
      </c>
      <c r="D1" s="3"/>
    </row>
    <row r="2" spans="1:4" x14ac:dyDescent="0.2">
      <c r="A2" s="27" t="s">
        <v>38</v>
      </c>
      <c r="B2" s="2"/>
      <c r="C2" s="2"/>
      <c r="D2" s="22"/>
    </row>
    <row r="3" spans="1:4" x14ac:dyDescent="0.2">
      <c r="A3" s="28" t="s">
        <v>39</v>
      </c>
      <c r="B3" s="99" t="s">
        <v>144</v>
      </c>
      <c r="C3" s="30"/>
      <c r="D3" s="30"/>
    </row>
    <row r="4" spans="1:4" x14ac:dyDescent="0.2">
      <c r="A4" s="30" t="s">
        <v>41</v>
      </c>
      <c r="B4" s="29">
        <v>1</v>
      </c>
      <c r="C4" s="30" t="s">
        <v>42</v>
      </c>
      <c r="D4" s="30"/>
    </row>
    <row r="5" spans="1:4" x14ac:dyDescent="0.2">
      <c r="A5" s="30" t="s">
        <v>11</v>
      </c>
      <c r="B5" s="29">
        <v>99</v>
      </c>
      <c r="C5" s="30"/>
      <c r="D5" s="30"/>
    </row>
    <row r="6" spans="1:4" x14ac:dyDescent="0.2">
      <c r="A6" s="30" t="s">
        <v>43</v>
      </c>
      <c r="B6" s="29">
        <v>3</v>
      </c>
      <c r="C6" s="30"/>
      <c r="D6" s="30"/>
    </row>
    <row r="7" spans="1:4" x14ac:dyDescent="0.2">
      <c r="A7" s="30" t="s">
        <v>33</v>
      </c>
      <c r="B7" s="29">
        <v>1</v>
      </c>
      <c r="C7" s="30"/>
      <c r="D7" s="30"/>
    </row>
    <row r="8" spans="1:4" x14ac:dyDescent="0.2">
      <c r="A8" s="61" t="s">
        <v>129</v>
      </c>
      <c r="B8" s="30">
        <v>4</v>
      </c>
      <c r="C8" s="30"/>
      <c r="D8" s="30"/>
    </row>
    <row r="9" spans="1:4" hidden="1" x14ac:dyDescent="0.2">
      <c r="A9" s="30"/>
      <c r="B9" s="30"/>
      <c r="C9" s="30"/>
      <c r="D9" s="30"/>
    </row>
    <row r="10" spans="1:4" x14ac:dyDescent="0.2">
      <c r="A10" s="61" t="s">
        <v>65</v>
      </c>
      <c r="B10" s="29">
        <v>90</v>
      </c>
      <c r="C10" s="30" t="s">
        <v>66</v>
      </c>
      <c r="D10" s="30"/>
    </row>
    <row r="11" spans="1:4" hidden="1" x14ac:dyDescent="0.2">
      <c r="A11" s="30"/>
      <c r="B11" s="29"/>
      <c r="C11" s="30"/>
      <c r="D11" s="30"/>
    </row>
    <row r="12" spans="1:4" hidden="1" x14ac:dyDescent="0.2">
      <c r="A12" s="30"/>
      <c r="B12" s="29"/>
      <c r="C12" s="30"/>
      <c r="D12" s="30"/>
    </row>
    <row r="13" spans="1:4" x14ac:dyDescent="0.2">
      <c r="A13" s="30" t="s">
        <v>68</v>
      </c>
      <c r="B13" s="29"/>
      <c r="C13" s="30" t="s">
        <v>70</v>
      </c>
      <c r="D13" s="30"/>
    </row>
    <row r="14" spans="1:4" x14ac:dyDescent="0.2">
      <c r="A14" s="61" t="s">
        <v>134</v>
      </c>
      <c r="B14" s="29" t="s">
        <v>126</v>
      </c>
      <c r="C14" s="30"/>
      <c r="D14" s="30"/>
    </row>
    <row r="15" spans="1:4" hidden="1" x14ac:dyDescent="0.2">
      <c r="A15" s="61" t="s">
        <v>124</v>
      </c>
      <c r="B15" s="30"/>
      <c r="C15" s="30"/>
      <c r="D15" s="30"/>
    </row>
    <row r="16" spans="1:4" hidden="1" x14ac:dyDescent="0.2">
      <c r="A16" s="61" t="s">
        <v>125</v>
      </c>
      <c r="B16" s="30"/>
      <c r="C16" s="30"/>
      <c r="D16" s="30"/>
    </row>
    <row r="17" spans="1:4" hidden="1" x14ac:dyDescent="0.2">
      <c r="A17" s="61" t="s">
        <v>123</v>
      </c>
      <c r="B17" s="29" t="s">
        <v>126</v>
      </c>
      <c r="C17" s="30"/>
      <c r="D17" s="30"/>
    </row>
    <row r="18" spans="1:4" hidden="1" x14ac:dyDescent="0.2">
      <c r="A18" s="61" t="s">
        <v>125</v>
      </c>
      <c r="B18" s="30"/>
      <c r="C18" s="30"/>
      <c r="D18" s="30"/>
    </row>
    <row r="19" spans="1:4" hidden="1" x14ac:dyDescent="0.2"/>
    <row r="20" spans="1:4" hidden="1" x14ac:dyDescent="0.2"/>
    <row r="21" spans="1:4" hidden="1" x14ac:dyDescent="0.2"/>
    <row r="23" spans="1:4" ht="38.25" x14ac:dyDescent="0.2">
      <c r="A23" s="26" t="s">
        <v>67</v>
      </c>
      <c r="B23" s="2"/>
      <c r="C23" s="7" t="s">
        <v>44</v>
      </c>
      <c r="D23" s="2"/>
    </row>
    <row r="24" spans="1:4" hidden="1" x14ac:dyDescent="0.2">
      <c r="A24" s="30" t="s">
        <v>45</v>
      </c>
      <c r="B24" s="30">
        <v>1</v>
      </c>
      <c r="C24" s="30" t="s">
        <v>46</v>
      </c>
    </row>
    <row r="25" spans="1:4" x14ac:dyDescent="0.2">
      <c r="A25" s="30" t="s">
        <v>105</v>
      </c>
      <c r="B25" s="29">
        <v>2</v>
      </c>
      <c r="C25" s="30"/>
    </row>
    <row r="26" spans="1:4" x14ac:dyDescent="0.2">
      <c r="A26" s="30" t="s">
        <v>106</v>
      </c>
      <c r="B26" s="29">
        <v>3</v>
      </c>
      <c r="C26" s="30"/>
    </row>
    <row r="27" spans="1:4" x14ac:dyDescent="0.2">
      <c r="A27" s="30" t="s">
        <v>47</v>
      </c>
      <c r="B27" s="29">
        <v>4</v>
      </c>
      <c r="C27" s="30"/>
      <c r="D27" s="30"/>
    </row>
    <row r="28" spans="1:4" x14ac:dyDescent="0.2">
      <c r="A28" s="30" t="s">
        <v>48</v>
      </c>
      <c r="B28" s="29">
        <v>5</v>
      </c>
      <c r="C28" s="30"/>
      <c r="D28" s="30"/>
    </row>
    <row r="29" spans="1:4" x14ac:dyDescent="0.2">
      <c r="A29" s="30" t="s">
        <v>49</v>
      </c>
      <c r="B29" s="29">
        <v>6</v>
      </c>
      <c r="C29" s="30"/>
      <c r="D29" s="30"/>
    </row>
    <row r="30" spans="1:4" x14ac:dyDescent="0.2">
      <c r="A30" s="30" t="s">
        <v>50</v>
      </c>
      <c r="B30" s="29">
        <v>7</v>
      </c>
      <c r="C30" s="30"/>
      <c r="D30" s="30"/>
    </row>
    <row r="31" spans="1:4" x14ac:dyDescent="0.2">
      <c r="A31" s="30" t="s">
        <v>51</v>
      </c>
      <c r="B31" s="29"/>
      <c r="C31" s="30"/>
      <c r="D31" s="30"/>
    </row>
    <row r="32" spans="1:4" x14ac:dyDescent="0.2">
      <c r="A32" s="30"/>
      <c r="B32" s="29"/>
      <c r="C32" s="30"/>
      <c r="D32" s="30"/>
    </row>
    <row r="33" spans="1:4" x14ac:dyDescent="0.2">
      <c r="A33" s="30"/>
      <c r="B33" s="29"/>
      <c r="C33" s="30"/>
      <c r="D33" s="30"/>
    </row>
    <row r="35" spans="1:4" hidden="1" x14ac:dyDescent="0.2"/>
    <row r="36" spans="1:4" hidden="1" x14ac:dyDescent="0.2"/>
    <row r="37" spans="1:4" hidden="1" x14ac:dyDescent="0.2"/>
    <row r="38" spans="1:4" hidden="1" x14ac:dyDescent="0.2"/>
    <row r="39" spans="1:4" x14ac:dyDescent="0.2">
      <c r="A39" s="2" t="s">
        <v>52</v>
      </c>
      <c r="B39" s="2" t="s">
        <v>53</v>
      </c>
      <c r="C39" s="2" t="s">
        <v>54</v>
      </c>
      <c r="D39" s="71" t="s">
        <v>72</v>
      </c>
    </row>
    <row r="40" spans="1:4" x14ac:dyDescent="0.2">
      <c r="A40" s="30" t="s">
        <v>55</v>
      </c>
      <c r="B40" s="74" t="s">
        <v>149</v>
      </c>
      <c r="C40" s="75" t="s">
        <v>150</v>
      </c>
      <c r="D40" s="29" t="s">
        <v>101</v>
      </c>
    </row>
    <row r="41" spans="1:4" x14ac:dyDescent="0.2">
      <c r="A41" s="30" t="s">
        <v>56</v>
      </c>
      <c r="B41" s="74" t="s">
        <v>151</v>
      </c>
      <c r="C41" s="75" t="s">
        <v>152</v>
      </c>
      <c r="D41" s="29" t="s">
        <v>101</v>
      </c>
    </row>
    <row r="42" spans="1:4" x14ac:dyDescent="0.2">
      <c r="A42" s="30" t="s">
        <v>57</v>
      </c>
      <c r="B42" s="74" t="s">
        <v>151</v>
      </c>
      <c r="C42" s="75" t="s">
        <v>153</v>
      </c>
      <c r="D42" s="29" t="s">
        <v>101</v>
      </c>
    </row>
    <row r="43" spans="1:4" x14ac:dyDescent="0.2">
      <c r="A43" s="30" t="s">
        <v>58</v>
      </c>
      <c r="B43" s="8" t="s">
        <v>118</v>
      </c>
      <c r="C43" s="31" t="s">
        <v>118</v>
      </c>
      <c r="D43" s="29" t="s">
        <v>101</v>
      </c>
    </row>
    <row r="44" spans="1:4" x14ac:dyDescent="0.2">
      <c r="A44" s="30" t="s">
        <v>103</v>
      </c>
      <c r="B44" s="8" t="s">
        <v>118</v>
      </c>
      <c r="C44" s="31" t="s">
        <v>118</v>
      </c>
      <c r="D44" s="29" t="s">
        <v>101</v>
      </c>
    </row>
    <row r="45" spans="1:4" x14ac:dyDescent="0.2">
      <c r="A45" s="30" t="s">
        <v>104</v>
      </c>
      <c r="B45" s="8" t="s">
        <v>118</v>
      </c>
      <c r="C45" s="31" t="s">
        <v>118</v>
      </c>
      <c r="D45" s="29" t="s">
        <v>101</v>
      </c>
    </row>
  </sheetData>
  <sheetProtection algorithmName="SHA-512" hashValue="nc9cO7xNuBIk6O4ebqOU0tSWQgdxnzAsT5N5fKnLtVB6RRi830W3yl+2EdAeFeTSz/Zp0AA0YtH35Ust97wLig==" saltValue="GF9CO46U3zOME2XCwSgN2A==" spinCount="100000" sheet="1" objects="1" scenarios="1"/>
  <phoneticPr fontId="0" type="noConversion"/>
  <dataValidations count="15">
    <dataValidation type="whole" allowBlank="1" showInputMessage="1" showErrorMessage="1" sqref="B9 B15:B16 B18" xr:uid="{00000000-0002-0000-1100-000000000000}">
      <formula1>1</formula1>
      <formula2>2</formula2>
    </dataValidation>
    <dataValidation type="whole" showInputMessage="1" showErrorMessage="1" error="Er moet een waarde ingevoerd worden van 1 t/m 6." sqref="B6" xr:uid="{00000000-0002-0000-1100-000001000000}">
      <formula1>1</formula1>
      <formula2>6</formula2>
    </dataValidation>
    <dataValidation type="whole" allowBlank="1" showInputMessage="1" showErrorMessage="1" sqref="B19:B22" xr:uid="{00000000-0002-0000-1100-000002000000}">
      <formula1>2</formula1>
      <formula2>3</formula2>
    </dataValidation>
    <dataValidation type="whole" allowBlank="1" showInputMessage="1" showErrorMessage="1" sqref="B32:B33" xr:uid="{00000000-0002-0000-1100-000003000000}">
      <formula1>2</formula1>
      <formula2>8</formula2>
    </dataValidation>
    <dataValidation type="whole" showInputMessage="1" showErrorMessage="1" error="Er moet een waarde ingevoerd worden." sqref="B5" xr:uid="{00000000-0002-0000-1100-000004000000}">
      <formula1>1</formula1>
      <formula2>999</formula2>
    </dataValidation>
    <dataValidation type="whole" showInputMessage="1" showErrorMessage="1" error="Er moet een waarde ingevoerd worden." sqref="B4" xr:uid="{00000000-0002-0000-1100-000005000000}">
      <formula1>1</formula1>
      <formula2>2</formula2>
    </dataValidation>
    <dataValidation type="whole" showInputMessage="1" showErrorMessage="1" error="De waarde kan zijn 0 of 1." sqref="B7" xr:uid="{00000000-0002-0000-1100-000006000000}">
      <formula1>0</formula1>
      <formula2>2</formula2>
    </dataValidation>
    <dataValidation type="textLength" showInputMessage="1" showErrorMessage="1" error="Er moet een tekst worden ingevoerd." sqref="B3" xr:uid="{00000000-0002-0000-1100-000007000000}">
      <formula1>1</formula1>
      <formula2>60</formula2>
    </dataValidation>
    <dataValidation type="whole" allowBlank="1" showInputMessage="1" showErrorMessage="1" error="Er moet een waarde ingevoerd worden van 1 t/m 999 of blanko." sqref="B10 B12" xr:uid="{00000000-0002-0000-1100-000008000000}">
      <formula1>1</formula1>
      <formula2>999</formula2>
    </dataValidation>
    <dataValidation type="whole" allowBlank="1" showInputMessage="1" showErrorMessage="1" error="De minimale waarde is 2 de maximale is 8" sqref="B27:B31" xr:uid="{00000000-0002-0000-1100-000009000000}">
      <formula1>2</formula1>
      <formula2>8</formula2>
    </dataValidation>
    <dataValidation type="list" allowBlank="1" showInputMessage="1" showErrorMessage="1" sqref="B13" xr:uid="{00000000-0002-0000-1100-00000A000000}">
      <formula1>"Aanmelden,Afmelden"</formula1>
    </dataValidation>
    <dataValidation type="whole" allowBlank="1" showInputMessage="1" showErrorMessage="1" error="Er moet een waarde ingevoerd worden van 2 t/m 4 of blanko." prompt="Indien hier een aantal wordt ingevoerd dan worden bij een lager aantal starts per combinatie de plaatsingspunten gezet op het aantal wat vermeld staat bij Plaatsingspunten te weinig starts." sqref="B11" xr:uid="{00000000-0002-0000-1100-00000B000000}">
      <formula1>2</formula1>
      <formula2>4</formula2>
    </dataValidation>
    <dataValidation type="list" allowBlank="1" showInputMessage="1" showErrorMessage="1" sqref="B14 B17" xr:uid="{00000000-0002-0000-1100-00000C000000}">
      <formula1>"Ja,Nee"</formula1>
    </dataValidation>
    <dataValidation type="list" allowBlank="1" showInputMessage="1" showErrorMessage="1" sqref="D40:D45" xr:uid="{00000000-0002-0000-1100-00000D000000}">
      <formula1>"1: fouten barrage, 2: totaal fouten"</formula1>
    </dataValidation>
    <dataValidation type="whole" showInputMessage="1" showErrorMessage="1" error="Er moet een waarde ingevoerd worden." sqref="B8" xr:uid="{00000000-0002-0000-1100-00000E000000}">
      <formula1>0</formula1>
      <formula2>8</formula2>
    </dataValidation>
  </dataValidations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5974" r:id="rId4" name="Button 22">
              <controlPr defaultSize="0" print="0" autoFill="0" autoPict="0" macro="[0]!verbergen_Tab">
                <anchor moveWithCells="1" sizeWithCells="1">
                  <from>
                    <xdr:col>2</xdr:col>
                    <xdr:colOff>161925</xdr:colOff>
                    <xdr:row>13</xdr:row>
                    <xdr:rowOff>38100</xdr:rowOff>
                  </from>
                  <to>
                    <xdr:col>2</xdr:col>
                    <xdr:colOff>3038475</xdr:colOff>
                    <xdr:row>16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1">
    <pageSetUpPr fitToPage="1"/>
  </sheetPr>
  <dimension ref="A1:J5"/>
  <sheetViews>
    <sheetView workbookViewId="0">
      <pane ySplit="4" topLeftCell="A5" activePane="bottomLeft" state="frozen"/>
      <selection activeCell="C4" sqref="C4:E4"/>
      <selection pane="bottomLeft" activeCell="G14" sqref="G14"/>
    </sheetView>
  </sheetViews>
  <sheetFormatPr defaultRowHeight="12.75" x14ac:dyDescent="0.2"/>
  <cols>
    <col min="1" max="1" width="8" style="1" customWidth="1"/>
    <col min="2" max="2" width="10" style="1" customWidth="1"/>
    <col min="3" max="3" width="28.140625" style="1" customWidth="1"/>
    <col min="4" max="4" width="31.42578125" style="1" customWidth="1"/>
    <col min="5" max="5" width="6.5703125" style="96" bestFit="1" customWidth="1"/>
    <col min="6" max="6" width="4.140625" style="1" bestFit="1" customWidth="1"/>
    <col min="7" max="7" width="23.42578125" style="1" customWidth="1"/>
    <col min="8" max="8" width="30.42578125" style="1" customWidth="1"/>
  </cols>
  <sheetData>
    <row r="1" spans="1:10" x14ac:dyDescent="0.2">
      <c r="A1" s="180" t="s">
        <v>19</v>
      </c>
      <c r="B1" s="181"/>
      <c r="C1" s="181"/>
      <c r="D1" s="181"/>
      <c r="E1" s="181"/>
      <c r="F1" s="181"/>
      <c r="G1" s="181"/>
      <c r="H1" s="182"/>
    </row>
    <row r="2" spans="1:10" hidden="1" x14ac:dyDescent="0.2"/>
    <row r="3" spans="1:10" ht="25.5" customHeight="1" x14ac:dyDescent="0.2">
      <c r="A3" s="6" t="s">
        <v>8</v>
      </c>
      <c r="B3" s="178" t="str">
        <f>Instellingen!B3</f>
        <v>Kring Berkel IJssel</v>
      </c>
      <c r="C3" s="179"/>
      <c r="D3" s="179"/>
      <c r="E3" s="183" t="s">
        <v>127</v>
      </c>
      <c r="F3" s="184"/>
      <c r="G3" s="94" t="s">
        <v>32</v>
      </c>
      <c r="H3" s="93"/>
    </row>
    <row r="4" spans="1:10" x14ac:dyDescent="0.2">
      <c r="A4" s="2" t="s">
        <v>20</v>
      </c>
      <c r="B4" s="2" t="s">
        <v>6</v>
      </c>
      <c r="C4" s="71" t="s">
        <v>128</v>
      </c>
      <c r="D4" s="2" t="s">
        <v>1</v>
      </c>
      <c r="E4" s="97" t="s">
        <v>21</v>
      </c>
      <c r="F4" s="2" t="s">
        <v>23</v>
      </c>
      <c r="G4" s="2" t="s">
        <v>24</v>
      </c>
      <c r="H4" s="2" t="s">
        <v>25</v>
      </c>
      <c r="I4" s="95" t="str">
        <f>IF(C4&lt;&gt;"",RIGHT(C4,LEN(C4)-SEARCH(" ",C4,1)),"")</f>
        <v>/ amazone</v>
      </c>
      <c r="J4" s="95" t="str">
        <f>IF(C4&lt;&gt;"",LEFT(C4, SEARCH(" ",C4,1)),"")</f>
        <v xml:space="preserve">Ruiter </v>
      </c>
    </row>
    <row r="5" spans="1:10" x14ac:dyDescent="0.2">
      <c r="A5" s="4"/>
      <c r="B5" s="4"/>
      <c r="C5" s="4"/>
      <c r="D5" s="4"/>
      <c r="E5" s="98"/>
      <c r="F5" s="4"/>
    </row>
  </sheetData>
  <mergeCells count="3">
    <mergeCell ref="B3:D3"/>
    <mergeCell ref="A1:H1"/>
    <mergeCell ref="E3:F3"/>
  </mergeCells>
  <phoneticPr fontId="0" type="noConversion"/>
  <printOptions gridLines="1"/>
  <pageMargins left="0.19685039370078741" right="0.19685039370078741" top="0.98425196850393704" bottom="0.98425196850393704" header="0.51181102362204722" footer="0.51181102362204722"/>
  <pageSetup paperSize="9" fitToHeight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Afvaardiging">
                <anchor moveWithCells="1" sizeWithCells="1">
                  <from>
                    <xdr:col>6</xdr:col>
                    <xdr:colOff>1285875</xdr:colOff>
                    <xdr:row>1</xdr:row>
                    <xdr:rowOff>0</xdr:rowOff>
                  </from>
                  <to>
                    <xdr:col>7</xdr:col>
                    <xdr:colOff>2009775</xdr:colOff>
                    <xdr:row>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1adcf1-3675-4265-9278-54da213ebf3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27804128C8241B9355D2427E83DDB" ma:contentTypeVersion="18" ma:contentTypeDescription="Create a new document." ma:contentTypeScope="" ma:versionID="b739b92405ef357556f5573022c0f884">
  <xsd:schema xmlns:xsd="http://www.w3.org/2001/XMLSchema" xmlns:xs="http://www.w3.org/2001/XMLSchema" xmlns:p="http://schemas.microsoft.com/office/2006/metadata/properties" xmlns:ns3="991adcf1-3675-4265-9278-54da213ebf3b" xmlns:ns4="e43664e9-2f66-4e36-8d52-39a48b7b921e" targetNamespace="http://schemas.microsoft.com/office/2006/metadata/properties" ma:root="true" ma:fieldsID="59ebbd5a47fcbcc766ed3aed1ed51d8e" ns3:_="" ns4:_="">
    <xsd:import namespace="991adcf1-3675-4265-9278-54da213ebf3b"/>
    <xsd:import namespace="e43664e9-2f66-4e36-8d52-39a48b7b92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adcf1-3675-4265-9278-54da213eb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664e9-2f66-4e36-8d52-39a48b7b92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DD1A26-A643-41EC-9612-8E3A5774B148}">
  <ds:schemaRefs>
    <ds:schemaRef ds:uri="http://schemas.openxmlformats.org/package/2006/metadata/core-properties"/>
    <ds:schemaRef ds:uri="e43664e9-2f66-4e36-8d52-39a48b7b921e"/>
    <ds:schemaRef ds:uri="991adcf1-3675-4265-9278-54da213ebf3b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A08C38-53D9-48D3-A38A-846549B838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F0054F-F6FB-46BD-AFA9-C6E05F60FC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adcf1-3675-4265-9278-54da213ebf3b"/>
    <ds:schemaRef ds:uri="e43664e9-2f66-4e36-8d52-39a48b7b92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85bda71-88ce-428b-9832-95eaa3dce989}" enabled="0" method="" siteId="{585bda71-88ce-428b-9832-95eaa3dce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4</vt:i4>
      </vt:variant>
    </vt:vector>
  </HeadingPairs>
  <TitlesOfParts>
    <vt:vector size="25" baseType="lpstr">
      <vt:lpstr>Informatie</vt:lpstr>
      <vt:lpstr>50(AB)</vt:lpstr>
      <vt:lpstr>60(AB)</vt:lpstr>
      <vt:lpstr>70(AB)</vt:lpstr>
      <vt:lpstr>60(C)</vt:lpstr>
      <vt:lpstr>70(C)</vt:lpstr>
      <vt:lpstr>80(C)</vt:lpstr>
      <vt:lpstr>70(DE)</vt:lpstr>
      <vt:lpstr>80(DE)</vt:lpstr>
      <vt:lpstr>90(C)</vt:lpstr>
      <vt:lpstr>90(DE)</vt:lpstr>
      <vt:lpstr>100(DE)</vt:lpstr>
      <vt:lpstr>100(C)</vt:lpstr>
      <vt:lpstr>110(DE)</vt:lpstr>
      <vt:lpstr>120(DE)</vt:lpstr>
      <vt:lpstr>130(DE)</vt:lpstr>
      <vt:lpstr>100-130(CDE)</vt:lpstr>
      <vt:lpstr>Kampioenen</vt:lpstr>
      <vt:lpstr>Diversen</vt:lpstr>
      <vt:lpstr>Instellingen</vt:lpstr>
      <vt:lpstr>Afvaardiging</vt:lpstr>
      <vt:lpstr>Afvaardiging!Afdruktitels</vt:lpstr>
      <vt:lpstr>Diversen!Afdruktitels</vt:lpstr>
      <vt:lpstr>Kampioenen!Afdruktitels</vt:lpstr>
      <vt:lpstr>Diversen!Springen_21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Laura Born</cp:lastModifiedBy>
  <cp:lastPrinted>2022-02-22T15:55:20Z</cp:lastPrinted>
  <dcterms:created xsi:type="dcterms:W3CDTF">2007-03-07T12:54:43Z</dcterms:created>
  <dcterms:modified xsi:type="dcterms:W3CDTF">2026-10-27T13:57:58Z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0x010100A1E27804128C8241B9355D2427E83DDB</vt:lpwstr>
  </property>
</Properties>
</file>